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LREPORTINGFESTIF" sheetId="1" r:id="rId4"/>
  </sheets>
</workbook>
</file>

<file path=xl/sharedStrings.xml><?xml version="1.0" encoding="utf-8"?>
<sst xmlns="http://schemas.openxmlformats.org/spreadsheetml/2006/main" uniqueCount="237">
  <si>
    <t>Ligne d'état financier</t>
  </si>
  <si>
    <t>Fournisseur</t>
  </si>
  <si>
    <t>LIEU</t>
  </si>
  <si>
    <t>TOL</t>
  </si>
  <si>
    <t>Montant Total</t>
  </si>
  <si>
    <t>7066600 - Vente liquides (CA BAR)</t>
  </si>
  <si>
    <t>Liquides / Beverage</t>
  </si>
  <si>
    <t>7066700 - Vente solides</t>
  </si>
  <si>
    <t>HT</t>
  </si>
  <si>
    <t>Solides / Food</t>
  </si>
  <si>
    <t>7066000 - Location salle (BILLETERIE)</t>
  </si>
  <si>
    <t>SHOTGUN + RA</t>
  </si>
  <si>
    <t>SHOT GUN 2.1</t>
  </si>
  <si>
    <t>Location de salle</t>
  </si>
  <si>
    <t>RA 2.1</t>
  </si>
  <si>
    <t>7067000 - Location matériel</t>
  </si>
  <si>
    <t>ENTRE SUR PLACE 5.5</t>
  </si>
  <si>
    <t>Location de matériel</t>
  </si>
  <si>
    <t>7066100 - Mise à disposition de personnel</t>
  </si>
  <si>
    <t>Mise à dispo. de personnel</t>
  </si>
  <si>
    <t>7064000 - Recette traiteurs</t>
  </si>
  <si>
    <t>Traiteur</t>
  </si>
  <si>
    <t>7064500 - Divers évènementiel</t>
  </si>
  <si>
    <t>7066200 - Vente boutique</t>
  </si>
  <si>
    <t>7066400 - Navette / transport</t>
  </si>
  <si>
    <t>7066500 - Animations</t>
  </si>
  <si>
    <t>7067500 - Décoration salle</t>
  </si>
  <si>
    <t>7069400 - Prestations Mandat social</t>
  </si>
  <si>
    <t>7069500 - Prestations de services (produit)</t>
  </si>
  <si>
    <t>7069600 - Mise à disposition locaux (produit)</t>
  </si>
  <si>
    <t>7081000 - Aut. produits d'activités annexes assurance RC / multirisque</t>
  </si>
  <si>
    <t>7082000 - Aut. produits d'activités annexes assurance véhicules</t>
  </si>
  <si>
    <t>7088000 - Vente de consommables</t>
  </si>
  <si>
    <t>7088002 - Prestations Activités Annexes</t>
  </si>
  <si>
    <t>7098000 - RRR accordés sur ventes et prestations</t>
  </si>
  <si>
    <t>7400002 - Subvention d'exploitation - Fonds de solidarité</t>
  </si>
  <si>
    <t>Autres CA</t>
  </si>
  <si>
    <t>CHIFFRE D'AFFAIRES</t>
  </si>
  <si>
    <t>7516300 - Sponsoring</t>
  </si>
  <si>
    <t>Sponsoring</t>
  </si>
  <si>
    <t>7516200 - Autres redevances (produit)</t>
  </si>
  <si>
    <t>Redevances</t>
  </si>
  <si>
    <t>7910000 - Transfert de charge d'exploitation</t>
  </si>
  <si>
    <t>7913000 - Transfert de charges - Charges locatives</t>
  </si>
  <si>
    <t>7912000 - Transfert de charges - Loyers</t>
  </si>
  <si>
    <t>Transferts de de charges</t>
  </si>
  <si>
    <t>7580000 - Pdts divers de gestion courante</t>
  </si>
  <si>
    <t>7914000 - Remboursement assurance</t>
  </si>
  <si>
    <t>7911000 - Remboursement prévoyance</t>
  </si>
  <si>
    <t>ZZ4000 - Sales</t>
  </si>
  <si>
    <t>7400000 - Subventions d'exploitation</t>
  </si>
  <si>
    <t>Autres produits</t>
  </si>
  <si>
    <t>AUTRES PRODUITS</t>
  </si>
  <si>
    <t>PRODUITS D'EXPLOITATION</t>
  </si>
  <si>
    <t>6041000 - Prestations traiteurs</t>
  </si>
  <si>
    <t>Prestations traiteur</t>
  </si>
  <si>
    <t>6011000 - Achats solides</t>
  </si>
  <si>
    <t>Achats de solides</t>
  </si>
  <si>
    <t>6031000 - Variation stock solides</t>
  </si>
  <si>
    <t>Variations des stocks solides</t>
  </si>
  <si>
    <t>6012000 - Achats liquides</t>
  </si>
  <si>
    <t>6061600 - Achats glaçons</t>
  </si>
  <si>
    <t>ADG</t>
  </si>
  <si>
    <t>6091200 - RRR sur achat de liquides</t>
  </si>
  <si>
    <t>Achats de liquides</t>
  </si>
  <si>
    <t>6032000 - Variation stock liquides</t>
  </si>
  <si>
    <t>Variation des stocks liquides</t>
  </si>
  <si>
    <t>6037000 - Variation des stocks de marchandises</t>
  </si>
  <si>
    <t>6241000 - Transport sur achats</t>
  </si>
  <si>
    <t>Autres charges F&amp;B</t>
  </si>
  <si>
    <t>ACHATS F&amp;B</t>
  </si>
  <si>
    <t>MARGE BRUTE</t>
  </si>
  <si>
    <t>Salaires bruts - CDD/extras</t>
  </si>
  <si>
    <t>6411101 - Avantages en nature - CDD/extras</t>
  </si>
  <si>
    <t>6412001 - Indemnités Congés payés - CDD/extras</t>
  </si>
  <si>
    <t>6413001 - Primes et gratifications - CDD/extras</t>
  </si>
  <si>
    <t>6412501 - Provision congés payés - CDD/extras</t>
  </si>
  <si>
    <t>6411003 - Rémunération du personnel - CDD/extras</t>
  </si>
  <si>
    <t>6411201 - Reprise avantages en nature - CDD/extras</t>
  </si>
  <si>
    <t xml:space="preserve"> - Salaires bruts - CDD/extras</t>
  </si>
  <si>
    <t>Charges patronales - CDD/extras</t>
  </si>
  <si>
    <t>6455001 - Cotisations mutuelle - CDD/extras</t>
  </si>
  <si>
    <t>6454002 - Cotisations Pôle emploi - CDD/extras</t>
  </si>
  <si>
    <t>6453501 - Cotisations prévoyance - CDD/extras</t>
  </si>
  <si>
    <t>6453001 - Cotisations retraite - CDD/extras</t>
  </si>
  <si>
    <t>6334001 - Effort construction - CDD/extras</t>
  </si>
  <si>
    <t>6313001 - Formation professionnelle continue - CDD/extras</t>
  </si>
  <si>
    <t>6452501 - Provision CS / congés payés - CDD/extras</t>
  </si>
  <si>
    <t>6479001 - Remboursement transport - CDD/extras</t>
  </si>
  <si>
    <t>6312001 - Taxe d'apprentissage - CDD/extras</t>
  </si>
  <si>
    <t>6451001 - Urssaf - CDD/extras</t>
  </si>
  <si>
    <t xml:space="preserve"> - Charges patronales - CDD/extras</t>
  </si>
  <si>
    <t>Indemnités de sortie - CDD/extras</t>
  </si>
  <si>
    <t>6414002 - Indemnités et avantages divers - CDD/alternants</t>
  </si>
  <si>
    <t xml:space="preserve"> - Indemnités de sortie - CDD/extras</t>
  </si>
  <si>
    <t>Charges de personnelCDD/extras</t>
  </si>
  <si>
    <t>Salaires bruts - CDI/alternants</t>
  </si>
  <si>
    <t>6411000 - Rémunération du personnel - CDI/alternants</t>
  </si>
  <si>
    <t>6411100 - Avantages en nature - CDI/alternants</t>
  </si>
  <si>
    <t>6411200 - Reprise avantages en nature - CDI/alternants</t>
  </si>
  <si>
    <t>6411300 - Indemnité stage</t>
  </si>
  <si>
    <t>6411400 - Indemnités journalières IJSS - CDI/alternants</t>
  </si>
  <si>
    <t>6412000 - Indemnités Congés payés - CDI/alternants</t>
  </si>
  <si>
    <t>6412500 - Provision congés payés - CDI/alternants</t>
  </si>
  <si>
    <t>6413000 - Primes et gratifications - CDI/alternants</t>
  </si>
  <si>
    <t>6414001 - Indemnités chômage partiel reçues</t>
  </si>
  <si>
    <t>6414003 - Indemnité chômage partiel</t>
  </si>
  <si>
    <t xml:space="preserve"> - Salaires bruts - CDI/alternants</t>
  </si>
  <si>
    <t>Charges patronales - CDI/alternants</t>
  </si>
  <si>
    <t>6480000 - Autres charges de personnel - CDI/alternants</t>
  </si>
  <si>
    <t>6474000 - Cotisation Adesatt - CDI/alternants</t>
  </si>
  <si>
    <t>6455000 - Cotisations mutuelle - CDI/alternants</t>
  </si>
  <si>
    <t>6454000 - Cotisations Pôle emploi - CDI/alternants</t>
  </si>
  <si>
    <t>6453500 - Cotisations prévoyance - CDI/alternants</t>
  </si>
  <si>
    <t>6453000 - Cotisations retraite - CDI/alternants</t>
  </si>
  <si>
    <t>6334000 - Effort construction - CDI/alternants</t>
  </si>
  <si>
    <t>6313000 - Formation professionnelle continue - CDI/alternants</t>
  </si>
  <si>
    <t>6475000 - Médecine du travail - CDI/alternants</t>
  </si>
  <si>
    <t>6452500 - Provision CS / congés payés - CDI/alternants</t>
  </si>
  <si>
    <t>6479000 - Remboursement transport - CDI/alternants</t>
  </si>
  <si>
    <t>6312000 - Taxe d'apprentissage - CDI/alternants</t>
  </si>
  <si>
    <t>6451000 - Urssaf - CDI/alternants</t>
  </si>
  <si>
    <t xml:space="preserve"> - Charges patronales - CDI/alternants</t>
  </si>
  <si>
    <t>Frais de recrutement - CDI/alternants</t>
  </si>
  <si>
    <t>6045015 - Prestations Recrutement CDI/alternants</t>
  </si>
  <si>
    <t>6226033 - Honoraires missions recrutement - CDI/alternants</t>
  </si>
  <si>
    <t xml:space="preserve"> - Frais de recrutement - CDI/alternants</t>
  </si>
  <si>
    <t>Indemnités de sortie - CDI/alternants</t>
  </si>
  <si>
    <t>6414000 - Indemnités et avantages divers - CDI/alternants</t>
  </si>
  <si>
    <t xml:space="preserve"> - Indemnités de sortie - CDI/alternants</t>
  </si>
  <si>
    <t>Charges de personnelCDI/alternants</t>
  </si>
  <si>
    <t>6226039 - Honoraires Conseils culinaires</t>
  </si>
  <si>
    <t>6226042 - Honoraires Plongeurs / Commis de cuisine</t>
  </si>
  <si>
    <t>6045028 - Prestations Barmans / Serveurs</t>
  </si>
  <si>
    <t>6045031 - Prestations Conseils culinaires</t>
  </si>
  <si>
    <t>6045035 - Prestations Plongeurs / Commis de cuisine</t>
  </si>
  <si>
    <t>6045017 - Prestations Voiturier - Navette - Stage Manager</t>
  </si>
  <si>
    <t>Opérationnel / Exploitation</t>
  </si>
  <si>
    <t>6226036 - Honoraires Sécurité surveillance / Physio</t>
  </si>
  <si>
    <t>SOS SECOURS</t>
  </si>
  <si>
    <t>6045025 - Prestations Sécurité surveillance / physio</t>
  </si>
  <si>
    <t>AWARD+VIPARIS</t>
  </si>
  <si>
    <t>Sécurité et Secours</t>
  </si>
  <si>
    <t>6226019 - Honoraires Animateurs / Danseurs</t>
  </si>
  <si>
    <t>6045001 - Prestations Animateurs / Danseurs</t>
  </si>
  <si>
    <t>6045000 - Prestations DJ / Musiciens</t>
  </si>
  <si>
    <t>MIND AGAINST</t>
  </si>
  <si>
    <t xml:space="preserve">Opening set </t>
  </si>
  <si>
    <t>Artistique</t>
  </si>
  <si>
    <t>6236000 - Catalogues / imprimés / flyers</t>
  </si>
  <si>
    <t>6226028 - Honoraires Communication</t>
  </si>
  <si>
    <t>6226006 - Honoraires Designers / graphistes</t>
  </si>
  <si>
    <t>6226023 - Honoraires Photographes / Vidéastes</t>
  </si>
  <si>
    <t>HUBBEL</t>
  </si>
  <si>
    <t>6226025 - Honoraires Relation publique / Presse</t>
  </si>
  <si>
    <t>6045010 - Prestations Designers / Graphistes</t>
  </si>
  <si>
    <t>6045005 - Prestations Directions artistiques</t>
  </si>
  <si>
    <t>6045002 - Prestations Organisateur soirées / Visites</t>
  </si>
  <si>
    <t>6045003 - Prestations Photographes / Vidéastes</t>
  </si>
  <si>
    <t>NEGRI</t>
  </si>
  <si>
    <t>6045004 - Prestations Relation publique / Presse</t>
  </si>
  <si>
    <t>6237001 - Publicité / publications</t>
  </si>
  <si>
    <t>Communication &amp; RP</t>
  </si>
  <si>
    <t>6045026 - Prestations Road / Manutention</t>
  </si>
  <si>
    <t>6045011 - Prestat° Régisseurs / Techniciens sons - lumières - vidéos</t>
  </si>
  <si>
    <t>JPB + APSOM</t>
  </si>
  <si>
    <t>Technique (Son, lumière &amp; vidéo)</t>
  </si>
  <si>
    <t>6045033 - Prestations de ménage - Sites exploitations</t>
  </si>
  <si>
    <t>MANEGE</t>
  </si>
  <si>
    <t>6152000 - Ent. et réparat° biens immobiliers</t>
  </si>
  <si>
    <t>6152001 - Ent. et réparat° biens immobiliers - Ménage - Holding Uniqum</t>
  </si>
  <si>
    <t>6155100 - Entretien blanchisserie</t>
  </si>
  <si>
    <t>Ménage</t>
  </si>
  <si>
    <t>6222000 - Honoraires Commissions sur ventes - Apporteurs d'affaires</t>
  </si>
  <si>
    <t>6238000 - Pourboires / dons courants</t>
  </si>
  <si>
    <t>6045024 - Prestations Commissions sur ventes - Apporteurs d'affaires</t>
  </si>
  <si>
    <t>Commissions</t>
  </si>
  <si>
    <t>6231000 - Annonces et insertions</t>
  </si>
  <si>
    <t>6234000 - Cadeaux à la clientèle</t>
  </si>
  <si>
    <t>6251300 - Frais d'hôtel</t>
  </si>
  <si>
    <t>6256000 - Frais de mission</t>
  </si>
  <si>
    <t>6251200 - Frais de parking</t>
  </si>
  <si>
    <t>6257000 - Frais de réception - Dîners</t>
  </si>
  <si>
    <t>6132010 - Location parking</t>
  </si>
  <si>
    <t>6135200 - Locations véhicules ponctuels</t>
  </si>
  <si>
    <t>6044000 - Mise à disposition locaux (charge)</t>
  </si>
  <si>
    <t>6043000 - Prestation location de salle évènementiel</t>
  </si>
  <si>
    <t>6094000 - RRR sur prestations de services</t>
  </si>
  <si>
    <t>6251000 - Voyages et déplacements</t>
  </si>
  <si>
    <t>Frais de missions et réceptions</t>
  </si>
  <si>
    <t>6026000 - Achats stockés - Emballages</t>
  </si>
  <si>
    <t>6050001 - Achats petits mobiliers</t>
  </si>
  <si>
    <t>6051001 - Achats de vaisselles</t>
  </si>
  <si>
    <t>6051002 - Achats de matériels</t>
  </si>
  <si>
    <t>6052000 - Achats de mat. son/vidéo et lumière</t>
  </si>
  <si>
    <t>6061400 - Achat CO2</t>
  </si>
  <si>
    <t>6061700 - Achats emballages</t>
  </si>
  <si>
    <t>6063001 - Achats de produits d'entretien</t>
  </si>
  <si>
    <t>6063003 - Achats de vêtements de travail</t>
  </si>
  <si>
    <t>6064000 - Achats de fournitures administratives</t>
  </si>
  <si>
    <t>6068100 - Achats de fleurs et décorations EN PLUS UTILISER EN 2021</t>
  </si>
  <si>
    <t>6071000 - Achats de marchandises</t>
  </si>
  <si>
    <t>Autres achats</t>
  </si>
  <si>
    <t>6135100 - Location TPE (charge)</t>
  </si>
  <si>
    <t>6135101 - Location caisse enregistreuse</t>
  </si>
  <si>
    <t>6135102 - Loc mobilières logiciels</t>
  </si>
  <si>
    <t>6135201 - Location véhicules long terme</t>
  </si>
  <si>
    <t>6135300 - Location matériels de cuisine / salle et mobiliers</t>
  </si>
  <si>
    <t>6135500 - Location son / vidéo et lumière</t>
  </si>
  <si>
    <t>6135600 - Location imprimantes bureautiques</t>
  </si>
  <si>
    <t>6135601 - Location matériel informatique</t>
  </si>
  <si>
    <t>6135700 - Location alarme / vidéosurveillance</t>
  </si>
  <si>
    <t>6135800 - Location matériel de décoration</t>
  </si>
  <si>
    <t>6135801 - Location mobilières - Matériels pour Travaux / Nettoyage</t>
  </si>
  <si>
    <t>6155002 - Entretien Bacs à graisse</t>
  </si>
  <si>
    <t>6155003 - Entretien Visites techniques &amp; extincteurs</t>
  </si>
  <si>
    <t>6155005 - Entretien anti-nuisibles</t>
  </si>
  <si>
    <t>6155004 - Entretien ascenceurs &amp; montes charges</t>
  </si>
  <si>
    <t>6155008 - Entretien biens mobiliers avec contrats</t>
  </si>
  <si>
    <t>6155006 - Entretien espaces verts</t>
  </si>
  <si>
    <t>6155007 - Entretien tissus et moquettes</t>
  </si>
  <si>
    <t>6156200 - Maintenance biens mobiliers - Siège</t>
  </si>
  <si>
    <t>6155200 - Réparation biens mobiliers</t>
  </si>
  <si>
    <t>Entretien et maintenance</t>
  </si>
  <si>
    <t>6135602 - Location téléphonie</t>
  </si>
  <si>
    <t>6261000 - Frais postaux</t>
  </si>
  <si>
    <t>6262000 - Frais télécommunications</t>
  </si>
  <si>
    <t>6264000 - Frais internet</t>
  </si>
  <si>
    <t>Frais postaux et télécoms</t>
  </si>
  <si>
    <t>6061100 - Eau</t>
  </si>
  <si>
    <t>6061200 - Electricité</t>
  </si>
  <si>
    <t>6061300 - Gaz</t>
  </si>
  <si>
    <t>6061500 - Carburant</t>
  </si>
  <si>
    <t>6061800 - Consommation climatisation</t>
  </si>
  <si>
    <t>Fluides</t>
  </si>
  <si>
    <t>CHARGES OPÉRATIONNELLES</t>
  </si>
  <si>
    <t>MARGE OPÉRATIONNELLE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</si>
</sst>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€ &quot;;&quot;-&quot;* #,##0.00&quot; € &quot;;&quot; &quot;* &quot;-&quot;??&quot; € &quot;"/>
  </numFmts>
  <fonts count="5">
    <font>
      <sz val="8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7"/>
      <color indexed="8"/>
      <name val="Arial"/>
    </font>
    <font>
      <b val="1"/>
      <sz val="8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3" borderId="2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49" fontId="0" fillId="3" borderId="1" applyNumberFormat="1" applyFont="1" applyFill="1" applyBorder="1" applyAlignment="1" applyProtection="0">
      <alignment horizontal="left" vertical="bottom"/>
    </xf>
    <xf numFmtId="0" fontId="0" fillId="4" borderId="1" applyNumberFormat="0" applyFont="1" applyFill="1" applyBorder="1" applyAlignment="1" applyProtection="0">
      <alignment horizontal="left" vertical="bottom"/>
    </xf>
    <xf numFmtId="3" fontId="0" fillId="4" borderId="1" applyNumberFormat="1" applyFont="1" applyFill="1" applyBorder="1" applyAlignment="1" applyProtection="0">
      <alignment vertical="center"/>
    </xf>
    <xf numFmtId="3" fontId="0" fillId="3" borderId="1" applyNumberFormat="1" applyFont="1" applyFill="1" applyBorder="1" applyAlignment="1" applyProtection="0">
      <alignment vertical="center"/>
    </xf>
    <xf numFmtId="49" fontId="4" fillId="5" borderId="1" applyNumberFormat="1" applyFont="1" applyFill="1" applyBorder="1" applyAlignment="1" applyProtection="0">
      <alignment horizontal="left" vertical="center"/>
    </xf>
    <xf numFmtId="0" fontId="4" fillId="5" borderId="1" applyNumberFormat="0" applyFont="1" applyFill="1" applyBorder="1" applyAlignment="1" applyProtection="0">
      <alignment horizontal="left" vertical="center"/>
    </xf>
    <xf numFmtId="3" fontId="4" fillId="5" borderId="1" applyNumberFormat="1" applyFont="1" applyFill="1" applyBorder="1" applyAlignment="1" applyProtection="0">
      <alignment horizontal="left" vertical="center"/>
    </xf>
    <xf numFmtId="3" fontId="0" fillId="5" borderId="1" applyNumberFormat="1" applyFont="1" applyFill="1" applyBorder="1" applyAlignment="1" applyProtection="0">
      <alignment vertical="center"/>
    </xf>
    <xf numFmtId="49" fontId="0" fillId="3" borderId="3" applyNumberFormat="1" applyFont="1" applyFill="1" applyBorder="1" applyAlignment="1" applyProtection="0">
      <alignment vertical="bottom"/>
    </xf>
    <xf numFmtId="49" fontId="0" fillId="3" borderId="3" applyNumberFormat="1" applyFont="1" applyFill="1" applyBorder="1" applyAlignment="1" applyProtection="0">
      <alignment horizontal="center" vertical="bottom"/>
    </xf>
    <xf numFmtId="49" fontId="0" fillId="4" borderId="1" applyNumberFormat="1" applyFont="1" applyFill="1" applyBorder="1" applyAlignment="1" applyProtection="0">
      <alignment horizontal="left" vertical="bottom"/>
    </xf>
    <xf numFmtId="49" fontId="0" fillId="3" borderId="2" applyNumberFormat="1" applyFont="1" applyFill="1" applyBorder="1" applyAlignment="1" applyProtection="0">
      <alignment vertical="bottom"/>
    </xf>
    <xf numFmtId="59" fontId="0" fillId="3" borderId="3" applyNumberFormat="1" applyFont="1" applyFill="1" applyBorder="1" applyAlignment="1" applyProtection="0">
      <alignment vertical="bottom"/>
    </xf>
    <xf numFmtId="49" fontId="4" fillId="6" borderId="1" applyNumberFormat="1" applyFont="1" applyFill="1" applyBorder="1" applyAlignment="1" applyProtection="0">
      <alignment horizontal="left" vertical="center"/>
    </xf>
    <xf numFmtId="0" fontId="4" fillId="6" borderId="1" applyNumberFormat="0" applyFont="1" applyFill="1" applyBorder="1" applyAlignment="1" applyProtection="0">
      <alignment horizontal="left" vertical="center"/>
    </xf>
    <xf numFmtId="3" fontId="4" fillId="6" borderId="1" applyNumberFormat="1" applyFont="1" applyFill="1" applyBorder="1" applyAlignment="1" applyProtection="0">
      <alignment horizontal="left" vertical="center"/>
    </xf>
    <xf numFmtId="3" fontId="0" fillId="6" borderId="1" applyNumberFormat="1" applyFont="1" applyFill="1" applyBorder="1" applyAlignment="1" applyProtection="0">
      <alignment vertical="center"/>
    </xf>
    <xf numFmtId="49" fontId="4" fillId="7" borderId="1" applyNumberFormat="1" applyFont="1" applyFill="1" applyBorder="1" applyAlignment="1" applyProtection="0">
      <alignment horizontal="left" vertical="center"/>
    </xf>
    <xf numFmtId="0" fontId="4" fillId="7" borderId="1" applyNumberFormat="0" applyFont="1" applyFill="1" applyBorder="1" applyAlignment="1" applyProtection="0">
      <alignment horizontal="left" vertical="center"/>
    </xf>
    <xf numFmtId="3" fontId="4" fillId="7" borderId="1" applyNumberFormat="1" applyFont="1" applyFill="1" applyBorder="1" applyAlignment="1" applyProtection="0">
      <alignment horizontal="left" vertical="center"/>
    </xf>
    <xf numFmtId="3" fontId="0" fillId="7" borderId="1" applyNumberFormat="1" applyFont="1" applyFill="1" applyBorder="1" applyAlignment="1" applyProtection="0">
      <alignment vertical="center"/>
    </xf>
    <xf numFmtId="49" fontId="4" fillId="8" borderId="1" applyNumberFormat="1" applyFont="1" applyFill="1" applyBorder="1" applyAlignment="1" applyProtection="0">
      <alignment horizontal="left" vertical="bottom"/>
    </xf>
    <xf numFmtId="0" fontId="4" fillId="8" borderId="1" applyNumberFormat="0" applyFont="1" applyFill="1" applyBorder="1" applyAlignment="1" applyProtection="0">
      <alignment horizontal="left" vertical="bottom"/>
    </xf>
    <xf numFmtId="3" fontId="4" fillId="8" borderId="1" applyNumberFormat="1" applyFont="1" applyFill="1" applyBorder="1" applyAlignment="1" applyProtection="0">
      <alignment horizontal="left" vertical="center"/>
    </xf>
    <xf numFmtId="3" fontId="0" fillId="8" borderId="1" applyNumberFormat="1" applyFont="1" applyFill="1" applyBorder="1" applyAlignment="1" applyProtection="0">
      <alignment vertical="center"/>
    </xf>
    <xf numFmtId="49" fontId="0" fillId="9" borderId="1" applyNumberFormat="1" applyFont="1" applyFill="1" applyBorder="1" applyAlignment="1" applyProtection="0">
      <alignment horizontal="left" vertical="bottom"/>
    </xf>
    <xf numFmtId="0" fontId="0" fillId="9" borderId="1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0d0d0"/>
      <rgbColor rgb="ffffffff"/>
      <rgbColor rgb="ffaaaaaa"/>
      <rgbColor rgb="fffff2cb"/>
      <rgbColor rgb="ffe2eaf0"/>
      <rgbColor rgb="ffb7c9d8"/>
      <rgbColor rgb="ffffea05"/>
      <rgbColor rgb="ffe5f2bf"/>
      <rgbColor rgb="fffbe4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225"/>
  <sheetViews>
    <sheetView workbookViewId="0" showGridLines="0" defaultGridColor="1"/>
  </sheetViews>
  <sheetFormatPr defaultColWidth="12" defaultRowHeight="10.5" customHeight="1" outlineLevelRow="0" outlineLevelCol="0"/>
  <cols>
    <col min="1" max="1" width="61.2109" style="1" customWidth="1"/>
    <col min="2" max="2" width="17.2109" style="1" customWidth="1"/>
    <col min="3" max="5" width="13.8125" style="1" customWidth="1"/>
    <col min="6" max="6" width="20.4219" style="1" customWidth="1"/>
    <col min="7" max="9" width="12" style="1" customWidth="1"/>
    <col min="10" max="16384" width="12" style="1" customWidth="1"/>
  </cols>
  <sheetData>
    <row r="1" ht="10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s="3"/>
      <c r="G1" s="4"/>
      <c r="H1" s="4"/>
      <c r="I1" s="4"/>
    </row>
    <row r="2" ht="11.7" customHeight="1">
      <c r="A2" t="s" s="5">
        <v>5</v>
      </c>
      <c r="B2" s="6"/>
      <c r="C2" s="7">
        <f>47380-672</f>
        <v>46708</v>
      </c>
      <c r="D2" s="7">
        <v>0</v>
      </c>
      <c r="E2" s="8">
        <f>C2+D2</f>
        <v>46708</v>
      </c>
      <c r="F2" s="3"/>
      <c r="G2" s="4"/>
      <c r="H2" s="4"/>
      <c r="I2" s="4"/>
    </row>
    <row r="3" ht="11.7" customHeight="1">
      <c r="A3" t="s" s="9">
        <v>6</v>
      </c>
      <c r="B3" s="10"/>
      <c r="C3" s="11">
        <f>SUM(C2)</f>
        <v>46708</v>
      </c>
      <c r="D3" s="11">
        <f>SUM(D2)</f>
        <v>0</v>
      </c>
      <c r="E3" s="12">
        <f>SUM(E2)</f>
        <v>46708</v>
      </c>
      <c r="F3" s="3"/>
      <c r="G3" s="4"/>
      <c r="H3" s="4"/>
      <c r="I3" s="4"/>
    </row>
    <row r="4" ht="9" customHeight="1" hidden="1">
      <c r="A4" t="s" s="5">
        <v>7</v>
      </c>
      <c r="B4" s="6"/>
      <c r="C4" s="7">
        <v>0</v>
      </c>
      <c r="D4" s="7">
        <v>0</v>
      </c>
      <c r="E4" s="8">
        <f>C4+D4</f>
        <v>0</v>
      </c>
      <c r="F4" s="3"/>
      <c r="G4" t="s" s="13">
        <v>8</v>
      </c>
      <c r="H4" t="s" s="14">
        <v>2</v>
      </c>
      <c r="I4" t="s" s="14">
        <v>3</v>
      </c>
    </row>
    <row r="5" ht="9" customHeight="1" hidden="1">
      <c r="A5" t="s" s="9">
        <v>9</v>
      </c>
      <c r="B5" s="10"/>
      <c r="C5" s="11">
        <f>SUM(C4)</f>
        <v>0</v>
      </c>
      <c r="D5" s="11">
        <f>SUM(D4)</f>
        <v>0</v>
      </c>
      <c r="E5" s="12">
        <f>SUM(E4)</f>
        <v>0</v>
      </c>
      <c r="F5" s="3"/>
      <c r="G5" s="4"/>
      <c r="H5" s="4"/>
      <c r="I5" s="4"/>
    </row>
    <row r="6" ht="11.7" customHeight="1">
      <c r="A6" t="s" s="5">
        <v>10</v>
      </c>
      <c r="B6" t="s" s="15">
        <v>11</v>
      </c>
      <c r="C6" s="7">
        <f>H8</f>
        <v>7124.192112634670</v>
      </c>
      <c r="D6" s="7">
        <f>I8+672</f>
        <v>64789.7290137121</v>
      </c>
      <c r="E6" s="8">
        <f>C6+D6</f>
        <v>71913.9211263468</v>
      </c>
      <c r="F6" t="s" s="16">
        <v>12</v>
      </c>
      <c r="G6" s="17">
        <v>67330.070000000007</v>
      </c>
      <c r="H6" s="17">
        <f>G6*0.1</f>
        <v>6733.007</v>
      </c>
      <c r="I6" s="17">
        <f>G6*0.9</f>
        <v>60597.063</v>
      </c>
    </row>
    <row r="7" ht="11.7" customHeight="1">
      <c r="A7" t="s" s="9">
        <v>13</v>
      </c>
      <c r="B7" s="10"/>
      <c r="C7" s="11">
        <f>SUM(C6)</f>
        <v>7124.192112634670</v>
      </c>
      <c r="D7" s="11">
        <f>SUM(D6)</f>
        <v>64789.7290137121</v>
      </c>
      <c r="E7" s="12">
        <f>SUM(E6)</f>
        <v>71913.9211263468</v>
      </c>
      <c r="F7" t="s" s="16">
        <v>14</v>
      </c>
      <c r="G7" s="17">
        <f>3994/1.021</f>
        <v>3911.851126346720</v>
      </c>
      <c r="H7" s="17">
        <f>G7*0.1</f>
        <v>391.185112634672</v>
      </c>
      <c r="I7" s="17">
        <f>G7*0.9</f>
        <v>3520.666013712050</v>
      </c>
    </row>
    <row r="8" ht="9" customHeight="1" hidden="1">
      <c r="A8" t="s" s="5">
        <v>15</v>
      </c>
      <c r="B8" s="6"/>
      <c r="C8" s="7">
        <v>0</v>
      </c>
      <c r="D8" s="7">
        <v>0</v>
      </c>
      <c r="E8" s="8">
        <f>C8+D8</f>
        <v>0</v>
      </c>
      <c r="F8" t="s" s="16">
        <v>16</v>
      </c>
      <c r="G8" s="17">
        <f>840/1.055</f>
        <v>796.208530805687</v>
      </c>
      <c r="H8" s="17">
        <f>SUM(H6:H7)</f>
        <v>7124.192112634670</v>
      </c>
      <c r="I8" s="17">
        <f>SUM(I6:I7)</f>
        <v>64117.7290137121</v>
      </c>
    </row>
    <row r="9" ht="9" customHeight="1" hidden="1">
      <c r="A9" t="s" s="9">
        <v>17</v>
      </c>
      <c r="B9" s="10"/>
      <c r="C9" s="11">
        <f>SUM(C8)</f>
        <v>0</v>
      </c>
      <c r="D9" s="11">
        <f>SUM(D8)</f>
        <v>0</v>
      </c>
      <c r="E9" s="12">
        <f>SUM(E8)</f>
        <v>0</v>
      </c>
      <c r="F9" s="3"/>
      <c r="G9" s="4"/>
      <c r="H9" s="4"/>
      <c r="I9" s="4"/>
    </row>
    <row r="10" ht="9" customHeight="1" hidden="1">
      <c r="A10" t="s" s="5">
        <v>18</v>
      </c>
      <c r="B10" s="6"/>
      <c r="C10" s="7">
        <v>0</v>
      </c>
      <c r="D10" s="7">
        <v>0</v>
      </c>
      <c r="E10" s="8">
        <f>C10+D10</f>
        <v>0</v>
      </c>
      <c r="F10" s="3"/>
      <c r="G10" s="4"/>
      <c r="H10" s="4"/>
      <c r="I10" s="4"/>
    </row>
    <row r="11" ht="9" customHeight="1" hidden="1">
      <c r="A11" t="s" s="9">
        <v>19</v>
      </c>
      <c r="B11" s="10"/>
      <c r="C11" s="11">
        <f>SUM(C10)</f>
        <v>0</v>
      </c>
      <c r="D11" s="11">
        <f>SUM(D10)</f>
        <v>0</v>
      </c>
      <c r="E11" s="12">
        <f>SUM(E10)</f>
        <v>0</v>
      </c>
      <c r="F11" s="3"/>
      <c r="G11" s="4"/>
      <c r="H11" s="4"/>
      <c r="I11" s="4"/>
    </row>
    <row r="12" ht="9" customHeight="1" hidden="1">
      <c r="A12" t="s" s="5">
        <v>20</v>
      </c>
      <c r="B12" s="6"/>
      <c r="C12" s="7">
        <v>0</v>
      </c>
      <c r="D12" s="7">
        <v>0</v>
      </c>
      <c r="E12" s="8">
        <f>C12+D12</f>
        <v>0</v>
      </c>
      <c r="F12" s="3"/>
      <c r="G12" s="4"/>
      <c r="H12" s="4"/>
      <c r="I12" s="4"/>
    </row>
    <row r="13" ht="9" customHeight="1" hidden="1">
      <c r="A13" t="s" s="9">
        <v>21</v>
      </c>
      <c r="B13" s="10"/>
      <c r="C13" s="11">
        <f>SUM(C12)</f>
        <v>0</v>
      </c>
      <c r="D13" s="11">
        <f>SUM(D12)</f>
        <v>0</v>
      </c>
      <c r="E13" s="12">
        <f>SUM(E12)</f>
        <v>0</v>
      </c>
      <c r="F13" s="3"/>
      <c r="G13" s="4"/>
      <c r="H13" s="4"/>
      <c r="I13" s="4"/>
    </row>
    <row r="14" ht="9" customHeight="1" hidden="1">
      <c r="A14" t="s" s="5">
        <v>22</v>
      </c>
      <c r="B14" s="6"/>
      <c r="C14" s="7">
        <v>0</v>
      </c>
      <c r="D14" s="7">
        <v>0</v>
      </c>
      <c r="E14" s="8">
        <f>C14+D14</f>
        <v>0</v>
      </c>
      <c r="F14" s="3"/>
      <c r="G14" s="4"/>
      <c r="H14" s="4"/>
      <c r="I14" s="4"/>
    </row>
    <row r="15" ht="9" customHeight="1" hidden="1">
      <c r="A15" t="s" s="5">
        <v>23</v>
      </c>
      <c r="B15" s="6"/>
      <c r="C15" s="7">
        <v>0</v>
      </c>
      <c r="D15" s="7">
        <v>0</v>
      </c>
      <c r="E15" s="8">
        <f>C15+D15</f>
        <v>0</v>
      </c>
      <c r="F15" s="3"/>
      <c r="G15" s="4"/>
      <c r="H15" s="4"/>
      <c r="I15" s="4"/>
    </row>
    <row r="16" ht="9" customHeight="1" hidden="1">
      <c r="A16" t="s" s="5">
        <v>24</v>
      </c>
      <c r="B16" s="6"/>
      <c r="C16" s="7">
        <v>0</v>
      </c>
      <c r="D16" s="7">
        <v>0</v>
      </c>
      <c r="E16" s="8">
        <f>C16+D16</f>
        <v>0</v>
      </c>
      <c r="F16" s="3"/>
      <c r="G16" s="4"/>
      <c r="H16" s="4"/>
      <c r="I16" s="4"/>
    </row>
    <row r="17" ht="9" customHeight="1" hidden="1">
      <c r="A17" t="s" s="5">
        <v>25</v>
      </c>
      <c r="B17" s="6"/>
      <c r="C17" s="7">
        <v>0</v>
      </c>
      <c r="D17" s="7">
        <v>0</v>
      </c>
      <c r="E17" s="8">
        <f>C17+D17</f>
        <v>0</v>
      </c>
      <c r="F17" s="3"/>
      <c r="G17" s="4"/>
      <c r="H17" s="4"/>
      <c r="I17" s="4"/>
    </row>
    <row r="18" ht="9" customHeight="1" hidden="1">
      <c r="A18" t="s" s="5">
        <v>26</v>
      </c>
      <c r="B18" s="6"/>
      <c r="C18" s="7">
        <v>0</v>
      </c>
      <c r="D18" s="7">
        <v>0</v>
      </c>
      <c r="E18" s="8">
        <f>C18+D18</f>
        <v>0</v>
      </c>
      <c r="F18" s="3"/>
      <c r="G18" s="4"/>
      <c r="H18" s="4"/>
      <c r="I18" s="4"/>
    </row>
    <row r="19" ht="9" customHeight="1" hidden="1">
      <c r="A19" t="s" s="5">
        <v>27</v>
      </c>
      <c r="B19" s="6"/>
      <c r="C19" s="7">
        <v>0</v>
      </c>
      <c r="D19" s="7">
        <v>0</v>
      </c>
      <c r="E19" s="8">
        <f>C19+D19</f>
        <v>0</v>
      </c>
      <c r="F19" s="3"/>
      <c r="G19" s="4"/>
      <c r="H19" s="4"/>
      <c r="I19" s="4"/>
    </row>
    <row r="20" ht="9" customHeight="1" hidden="1">
      <c r="A20" t="s" s="5">
        <v>28</v>
      </c>
      <c r="B20" s="6"/>
      <c r="C20" s="7">
        <v>0</v>
      </c>
      <c r="D20" s="7">
        <v>0</v>
      </c>
      <c r="E20" s="8">
        <f>C20+D20</f>
        <v>0</v>
      </c>
      <c r="F20" s="3"/>
      <c r="G20" s="4"/>
      <c r="H20" s="4"/>
      <c r="I20" s="4"/>
    </row>
    <row r="21" ht="9" customHeight="1" hidden="1">
      <c r="A21" t="s" s="5">
        <v>29</v>
      </c>
      <c r="B21" s="6"/>
      <c r="C21" s="7">
        <v>0</v>
      </c>
      <c r="D21" s="7">
        <v>0</v>
      </c>
      <c r="E21" s="8">
        <f>C21+D21</f>
        <v>0</v>
      </c>
      <c r="F21" s="3"/>
      <c r="G21" s="4"/>
      <c r="H21" s="4"/>
      <c r="I21" s="4"/>
    </row>
    <row r="22" ht="9" customHeight="1" hidden="1">
      <c r="A22" t="s" s="5">
        <v>30</v>
      </c>
      <c r="B22" s="6"/>
      <c r="C22" s="7">
        <v>0</v>
      </c>
      <c r="D22" s="7">
        <v>0</v>
      </c>
      <c r="E22" s="8">
        <f>C22+D22</f>
        <v>0</v>
      </c>
      <c r="F22" s="3"/>
      <c r="G22" s="4"/>
      <c r="H22" s="4"/>
      <c r="I22" s="4"/>
    </row>
    <row r="23" ht="9" customHeight="1" hidden="1">
      <c r="A23" t="s" s="5">
        <v>31</v>
      </c>
      <c r="B23" s="6"/>
      <c r="C23" s="7">
        <v>0</v>
      </c>
      <c r="D23" s="7">
        <v>0</v>
      </c>
      <c r="E23" s="8">
        <f>C23+D23</f>
        <v>0</v>
      </c>
      <c r="F23" s="3"/>
      <c r="G23" s="4"/>
      <c r="H23" s="4"/>
      <c r="I23" s="4"/>
    </row>
    <row r="24" ht="9" customHeight="1" hidden="1">
      <c r="A24" t="s" s="5">
        <v>32</v>
      </c>
      <c r="B24" s="6"/>
      <c r="C24" s="7">
        <v>0</v>
      </c>
      <c r="D24" s="7">
        <v>0</v>
      </c>
      <c r="E24" s="8">
        <f>C24+D24</f>
        <v>0</v>
      </c>
      <c r="F24" s="3"/>
      <c r="G24" s="4"/>
      <c r="H24" s="4"/>
      <c r="I24" s="4"/>
    </row>
    <row r="25" ht="9" customHeight="1" hidden="1">
      <c r="A25" t="s" s="5">
        <v>33</v>
      </c>
      <c r="B25" s="6"/>
      <c r="C25" s="7">
        <v>0</v>
      </c>
      <c r="D25" s="7">
        <v>0</v>
      </c>
      <c r="E25" s="8">
        <f>C25+D25</f>
        <v>0</v>
      </c>
      <c r="F25" s="3"/>
      <c r="G25" s="4"/>
      <c r="H25" s="4"/>
      <c r="I25" s="4"/>
    </row>
    <row r="26" ht="9" customHeight="1" hidden="1">
      <c r="A26" t="s" s="5">
        <v>34</v>
      </c>
      <c r="B26" s="6"/>
      <c r="C26" s="7">
        <v>0</v>
      </c>
      <c r="D26" s="7">
        <v>0</v>
      </c>
      <c r="E26" s="8">
        <f>C26+D26</f>
        <v>0</v>
      </c>
      <c r="F26" s="3"/>
      <c r="G26" s="4"/>
      <c r="H26" s="4"/>
      <c r="I26" s="4"/>
    </row>
    <row r="27" ht="9" customHeight="1" hidden="1">
      <c r="A27" t="s" s="5">
        <v>35</v>
      </c>
      <c r="B27" s="6"/>
      <c r="C27" s="7">
        <v>0</v>
      </c>
      <c r="D27" s="7">
        <v>0</v>
      </c>
      <c r="E27" s="8">
        <f>C27+D27</f>
        <v>0</v>
      </c>
      <c r="F27" s="3"/>
      <c r="G27" s="4"/>
      <c r="H27" s="4"/>
      <c r="I27" s="4"/>
    </row>
    <row r="28" ht="9" customHeight="1" hidden="1">
      <c r="A28" t="s" s="9">
        <v>36</v>
      </c>
      <c r="B28" s="10"/>
      <c r="C28" s="11">
        <f>SUM(C14:C27)</f>
        <v>0</v>
      </c>
      <c r="D28" s="11">
        <f>SUM(D14:D27)</f>
        <v>0</v>
      </c>
      <c r="E28" s="12">
        <f>SUM(E14:E27)</f>
        <v>0</v>
      </c>
      <c r="F28" s="3"/>
      <c r="G28" s="4"/>
      <c r="H28" s="4"/>
      <c r="I28" s="4"/>
    </row>
    <row r="29" ht="11.7" customHeight="1">
      <c r="A29" t="s" s="18">
        <v>37</v>
      </c>
      <c r="B29" s="19"/>
      <c r="C29" s="20">
        <f>C3+C5+C13+C7+C9+C11+C28</f>
        <v>53832.1921126347</v>
      </c>
      <c r="D29" s="20">
        <f>D3+D5+D13+D7+D9+D11+D28</f>
        <v>64789.7290137121</v>
      </c>
      <c r="E29" s="21">
        <f>D29+C29</f>
        <v>118621.921126347</v>
      </c>
      <c r="F29" s="3"/>
      <c r="G29" s="4"/>
      <c r="H29" s="4"/>
      <c r="I29" s="4"/>
    </row>
    <row r="30" ht="9" customHeight="1" hidden="1">
      <c r="A30" t="s" s="5">
        <v>38</v>
      </c>
      <c r="B30" s="6"/>
      <c r="C30" s="7">
        <v>0</v>
      </c>
      <c r="D30" s="7">
        <v>0</v>
      </c>
      <c r="E30" s="8">
        <f>C30+D30</f>
        <v>0</v>
      </c>
      <c r="F30" s="3"/>
      <c r="G30" s="4"/>
      <c r="H30" s="4"/>
      <c r="I30" s="4"/>
    </row>
    <row r="31" ht="9" customHeight="1" hidden="1">
      <c r="A31" t="s" s="9">
        <v>39</v>
      </c>
      <c r="B31" s="10"/>
      <c r="C31" s="11">
        <f>SUM(C30)</f>
        <v>0</v>
      </c>
      <c r="D31" s="11">
        <f>SUM(D30)</f>
        <v>0</v>
      </c>
      <c r="E31" s="12">
        <f>SUM(E30)</f>
        <v>0</v>
      </c>
      <c r="F31" s="3"/>
      <c r="G31" s="4"/>
      <c r="H31" s="4"/>
      <c r="I31" s="4"/>
    </row>
    <row r="32" ht="9" customHeight="1" hidden="1">
      <c r="A32" t="s" s="5">
        <v>40</v>
      </c>
      <c r="B32" s="6"/>
      <c r="C32" s="7">
        <v>0</v>
      </c>
      <c r="D32" s="7"/>
      <c r="E32" s="8">
        <f>C32+D32</f>
        <v>0</v>
      </c>
      <c r="F32" s="3"/>
      <c r="G32" s="4"/>
      <c r="H32" s="4"/>
      <c r="I32" s="4"/>
    </row>
    <row r="33" ht="9" customHeight="1" hidden="1">
      <c r="A33" t="s" s="9">
        <v>41</v>
      </c>
      <c r="B33" s="10"/>
      <c r="C33" s="11">
        <f>SUM(C32)</f>
        <v>0</v>
      </c>
      <c r="D33" s="11">
        <f>SUM(D32)</f>
        <v>0</v>
      </c>
      <c r="E33" s="12">
        <f>SUM(E32)</f>
        <v>0</v>
      </c>
      <c r="F33" s="3"/>
      <c r="G33" s="4"/>
      <c r="H33" s="4"/>
      <c r="I33" s="4"/>
    </row>
    <row r="34" ht="9" customHeight="1" hidden="1">
      <c r="A34" t="s" s="5">
        <v>42</v>
      </c>
      <c r="B34" s="6"/>
      <c r="C34" s="7">
        <v>0</v>
      </c>
      <c r="D34" s="7">
        <v>0</v>
      </c>
      <c r="E34" s="8">
        <f>C34+D34</f>
        <v>0</v>
      </c>
      <c r="F34" s="3"/>
      <c r="G34" s="4"/>
      <c r="H34" s="4"/>
      <c r="I34" s="4"/>
    </row>
    <row r="35" ht="9" customHeight="1" hidden="1">
      <c r="A35" t="s" s="5">
        <v>43</v>
      </c>
      <c r="B35" s="6"/>
      <c r="C35" s="7">
        <v>0</v>
      </c>
      <c r="D35" s="7">
        <v>0</v>
      </c>
      <c r="E35" s="8">
        <f>C35+D35</f>
        <v>0</v>
      </c>
      <c r="F35" s="3"/>
      <c r="G35" s="4"/>
      <c r="H35" s="4"/>
      <c r="I35" s="4"/>
    </row>
    <row r="36" ht="9" customHeight="1" hidden="1">
      <c r="A36" t="s" s="5">
        <v>44</v>
      </c>
      <c r="B36" s="6"/>
      <c r="C36" s="7">
        <v>0</v>
      </c>
      <c r="D36" s="7">
        <v>0</v>
      </c>
      <c r="E36" s="8">
        <f>C36+D36</f>
        <v>0</v>
      </c>
      <c r="F36" s="3"/>
      <c r="G36" s="4"/>
      <c r="H36" s="4"/>
      <c r="I36" s="4"/>
    </row>
    <row r="37" ht="9" customHeight="1" hidden="1">
      <c r="A37" t="s" s="9">
        <v>45</v>
      </c>
      <c r="B37" s="10"/>
      <c r="C37" s="11">
        <f>SUM(C34:C36)</f>
        <v>0</v>
      </c>
      <c r="D37" s="11">
        <f>SUM(D34:D36)</f>
        <v>0</v>
      </c>
      <c r="E37" s="12">
        <f>SUM(E34:E36)</f>
        <v>0</v>
      </c>
      <c r="F37" s="3"/>
      <c r="G37" s="4"/>
      <c r="H37" s="4"/>
      <c r="I37" s="4"/>
    </row>
    <row r="38" ht="9" customHeight="1" hidden="1">
      <c r="A38" t="s" s="5">
        <v>46</v>
      </c>
      <c r="B38" s="6"/>
      <c r="C38" s="7">
        <v>0</v>
      </c>
      <c r="D38" s="7">
        <v>0</v>
      </c>
      <c r="E38" s="8">
        <f>C38+D38</f>
        <v>0</v>
      </c>
      <c r="F38" s="3"/>
      <c r="G38" s="4"/>
      <c r="H38" s="4"/>
      <c r="I38" s="4"/>
    </row>
    <row r="39" ht="9" customHeight="1" hidden="1">
      <c r="A39" t="s" s="5">
        <v>47</v>
      </c>
      <c r="B39" s="6"/>
      <c r="C39" s="7">
        <v>0</v>
      </c>
      <c r="D39" s="7">
        <v>0</v>
      </c>
      <c r="E39" s="8">
        <f>C39+D39</f>
        <v>0</v>
      </c>
      <c r="F39" s="3"/>
      <c r="G39" s="4"/>
      <c r="H39" s="4"/>
      <c r="I39" s="4"/>
    </row>
    <row r="40" ht="9" customHeight="1" hidden="1">
      <c r="A40" t="s" s="5">
        <v>48</v>
      </c>
      <c r="B40" s="6"/>
      <c r="C40" s="7">
        <v>0</v>
      </c>
      <c r="D40" s="7">
        <v>0</v>
      </c>
      <c r="E40" s="8">
        <f>C40+D40</f>
        <v>0</v>
      </c>
      <c r="F40" s="3"/>
      <c r="G40" s="4"/>
      <c r="H40" s="4"/>
      <c r="I40" s="4"/>
    </row>
    <row r="41" ht="9" customHeight="1" hidden="1">
      <c r="A41" t="s" s="5">
        <v>49</v>
      </c>
      <c r="B41" s="6"/>
      <c r="C41" s="7">
        <v>0</v>
      </c>
      <c r="D41" s="7">
        <v>0</v>
      </c>
      <c r="E41" s="8">
        <f>C41+D41</f>
        <v>0</v>
      </c>
      <c r="F41" s="3"/>
      <c r="G41" s="4"/>
      <c r="H41" s="4"/>
      <c r="I41" s="4"/>
    </row>
    <row r="42" ht="9" customHeight="1" hidden="1">
      <c r="A42" t="s" s="5">
        <v>50</v>
      </c>
      <c r="B42" s="6"/>
      <c r="C42" s="7">
        <v>0</v>
      </c>
      <c r="D42" s="7">
        <v>0</v>
      </c>
      <c r="E42" s="8">
        <f>C42+D42</f>
        <v>0</v>
      </c>
      <c r="F42" s="3"/>
      <c r="G42" s="4"/>
      <c r="H42" s="4"/>
      <c r="I42" s="4"/>
    </row>
    <row r="43" ht="9" customHeight="1" hidden="1">
      <c r="A43" t="s" s="9">
        <v>51</v>
      </c>
      <c r="B43" s="10"/>
      <c r="C43" s="11">
        <f>SUM(C38:C42)</f>
        <v>0</v>
      </c>
      <c r="D43" s="11">
        <f>SUM(D38:D42)</f>
        <v>0</v>
      </c>
      <c r="E43" s="12">
        <f>SUM(E38:E42)</f>
        <v>0</v>
      </c>
      <c r="F43" s="3"/>
      <c r="G43" s="4"/>
      <c r="H43" s="4"/>
      <c r="I43" s="4"/>
    </row>
    <row r="44" ht="9" customHeight="1" hidden="1">
      <c r="A44" t="s" s="18">
        <v>52</v>
      </c>
      <c r="B44" s="19"/>
      <c r="C44" s="20">
        <f>C33+C31+C37+C43</f>
        <v>0</v>
      </c>
      <c r="D44" s="20">
        <f>D33+D31+D37+D43</f>
        <v>0</v>
      </c>
      <c r="E44" s="21">
        <f>D44+C44</f>
        <v>0</v>
      </c>
      <c r="F44" s="3"/>
      <c r="G44" s="4"/>
      <c r="H44" s="4"/>
      <c r="I44" s="4"/>
    </row>
    <row r="45" ht="11.7" customHeight="1">
      <c r="A45" t="s" s="22">
        <v>53</v>
      </c>
      <c r="B45" s="23"/>
      <c r="C45" s="24">
        <f>C29+C44</f>
        <v>53832.1921126347</v>
      </c>
      <c r="D45" s="24">
        <f>D29+D44</f>
        <v>64789.7290137121</v>
      </c>
      <c r="E45" s="25">
        <f>D45+C45</f>
        <v>118621.921126347</v>
      </c>
      <c r="F45" s="3"/>
      <c r="G45" s="4"/>
      <c r="H45" s="4"/>
      <c r="I45" s="4"/>
    </row>
    <row r="46" ht="9" customHeight="1" hidden="1">
      <c r="A46" t="s" s="5">
        <v>54</v>
      </c>
      <c r="B46" s="6"/>
      <c r="C46" s="7">
        <v>0</v>
      </c>
      <c r="D46" s="7">
        <v>0</v>
      </c>
      <c r="E46" s="8">
        <f>C46+D46</f>
        <v>0</v>
      </c>
      <c r="F46" s="3"/>
      <c r="G46" s="4"/>
      <c r="H46" s="4"/>
      <c r="I46" s="4"/>
    </row>
    <row r="47" ht="9" customHeight="1" hidden="1">
      <c r="A47" t="s" s="9">
        <v>55</v>
      </c>
      <c r="B47" s="10"/>
      <c r="C47" s="11">
        <f>SUM(C46)</f>
        <v>0</v>
      </c>
      <c r="D47" s="11">
        <f>SUM(D46)</f>
        <v>0</v>
      </c>
      <c r="E47" s="12">
        <f>SUM(E46)</f>
        <v>0</v>
      </c>
      <c r="F47" s="3"/>
      <c r="G47" s="4"/>
      <c r="H47" s="4"/>
      <c r="I47" s="4"/>
    </row>
    <row r="48" ht="9" customHeight="1" hidden="1">
      <c r="A48" t="s" s="5">
        <v>56</v>
      </c>
      <c r="B48" s="6"/>
      <c r="C48" s="7">
        <v>0</v>
      </c>
      <c r="D48" s="7">
        <v>0</v>
      </c>
      <c r="E48" s="8">
        <f>C48+D48</f>
        <v>0</v>
      </c>
      <c r="F48" s="3"/>
      <c r="G48" s="4"/>
      <c r="H48" s="4"/>
      <c r="I48" s="4"/>
    </row>
    <row r="49" ht="9" customHeight="1" hidden="1">
      <c r="A49" t="s" s="9">
        <v>57</v>
      </c>
      <c r="B49" s="10"/>
      <c r="C49" s="11">
        <f>SUM(C48)</f>
        <v>0</v>
      </c>
      <c r="D49" s="11">
        <f>SUM(D48)</f>
        <v>0</v>
      </c>
      <c r="E49" s="12">
        <f>SUM(E48)</f>
        <v>0</v>
      </c>
      <c r="F49" s="3"/>
      <c r="G49" s="4"/>
      <c r="H49" s="4"/>
      <c r="I49" s="4"/>
    </row>
    <row r="50" ht="9" customHeight="1" hidden="1">
      <c r="A50" t="s" s="5">
        <v>58</v>
      </c>
      <c r="B50" s="6"/>
      <c r="C50" s="7">
        <v>0</v>
      </c>
      <c r="D50" s="7">
        <v>0</v>
      </c>
      <c r="E50" s="8">
        <f>C50+D50</f>
        <v>0</v>
      </c>
      <c r="F50" s="3"/>
      <c r="G50" s="4"/>
      <c r="H50" s="4"/>
      <c r="I50" s="4"/>
    </row>
    <row r="51" ht="9" customHeight="1" hidden="1">
      <c r="A51" t="s" s="9">
        <v>59</v>
      </c>
      <c r="B51" s="10"/>
      <c r="C51" s="11">
        <f>SUM(C50)</f>
        <v>0</v>
      </c>
      <c r="D51" s="11">
        <f>SUM(D50)</f>
        <v>0</v>
      </c>
      <c r="E51" s="12">
        <f>SUM(E50)</f>
        <v>0</v>
      </c>
      <c r="F51" s="3"/>
      <c r="G51" s="4"/>
      <c r="H51" s="4"/>
      <c r="I51" s="4"/>
    </row>
    <row r="52" ht="9" customHeight="1" hidden="1">
      <c r="A52" t="s" s="5">
        <v>60</v>
      </c>
      <c r="B52" s="6"/>
      <c r="C52" s="7">
        <v>0</v>
      </c>
      <c r="D52" s="7">
        <v>0</v>
      </c>
      <c r="E52" s="8">
        <f>C52+D52</f>
        <v>0</v>
      </c>
      <c r="F52" s="3"/>
      <c r="G52" s="4"/>
      <c r="H52" s="4"/>
      <c r="I52" s="4"/>
    </row>
    <row r="53" ht="11.7" customHeight="1">
      <c r="A53" t="s" s="5">
        <v>61</v>
      </c>
      <c r="B53" t="s" s="15">
        <v>62</v>
      </c>
      <c r="C53" s="7">
        <v>120</v>
      </c>
      <c r="D53" s="7">
        <v>0</v>
      </c>
      <c r="E53" s="8">
        <f>C53+D53</f>
        <v>120</v>
      </c>
      <c r="F53" s="3"/>
      <c r="G53" s="4"/>
      <c r="H53" s="4"/>
      <c r="I53" s="4"/>
    </row>
    <row r="54" ht="9" customHeight="1" hidden="1">
      <c r="A54" t="s" s="5">
        <v>63</v>
      </c>
      <c r="B54" s="6"/>
      <c r="C54" s="7">
        <v>0</v>
      </c>
      <c r="D54" s="7">
        <v>0</v>
      </c>
      <c r="E54" s="8">
        <f>C54+D54</f>
        <v>0</v>
      </c>
      <c r="F54" s="3"/>
      <c r="G54" s="4"/>
      <c r="H54" s="4"/>
      <c r="I54" s="4"/>
    </row>
    <row r="55" ht="11.7" customHeight="1">
      <c r="A55" t="s" s="9">
        <v>64</v>
      </c>
      <c r="B55" s="10"/>
      <c r="C55" s="11">
        <f>SUM(C52:C54)</f>
        <v>120</v>
      </c>
      <c r="D55" s="11">
        <f>SUM(D52:D54)</f>
        <v>0</v>
      </c>
      <c r="E55" s="12">
        <f>SUM(E52:E54)</f>
        <v>120</v>
      </c>
      <c r="F55" s="3"/>
      <c r="G55" s="4"/>
      <c r="H55" s="4"/>
      <c r="I55" s="4"/>
    </row>
    <row r="56" ht="11.7" customHeight="1">
      <c r="A56" t="s" s="5">
        <v>65</v>
      </c>
      <c r="B56" s="6"/>
      <c r="C56" s="7">
        <v>7465</v>
      </c>
      <c r="D56" s="7">
        <v>0</v>
      </c>
      <c r="E56" s="8">
        <f>C56+D56</f>
        <v>7465</v>
      </c>
      <c r="F56" s="3"/>
      <c r="G56" s="4"/>
      <c r="H56" s="4"/>
      <c r="I56" s="4"/>
    </row>
    <row r="57" ht="11.7" customHeight="1">
      <c r="A57" t="s" s="9">
        <v>66</v>
      </c>
      <c r="B57" s="10"/>
      <c r="C57" s="11">
        <f>SUM(C56)</f>
        <v>7465</v>
      </c>
      <c r="D57" s="11">
        <f>SUM(D56)</f>
        <v>0</v>
      </c>
      <c r="E57" s="12">
        <f>SUM(E56)</f>
        <v>7465</v>
      </c>
      <c r="F57" s="3"/>
      <c r="G57" s="4"/>
      <c r="H57" s="4"/>
      <c r="I57" s="4"/>
    </row>
    <row r="58" ht="9" customHeight="1" hidden="1">
      <c r="A58" t="s" s="5">
        <v>67</v>
      </c>
      <c r="B58" s="6"/>
      <c r="C58" s="7">
        <v>0</v>
      </c>
      <c r="D58" s="7">
        <v>0</v>
      </c>
      <c r="E58" s="8">
        <f>C58+D58</f>
        <v>0</v>
      </c>
      <c r="F58" s="3"/>
      <c r="G58" s="4"/>
      <c r="H58" s="4"/>
      <c r="I58" s="4"/>
    </row>
    <row r="59" ht="9" customHeight="1" hidden="1">
      <c r="A59" t="s" s="5">
        <v>68</v>
      </c>
      <c r="B59" s="6"/>
      <c r="C59" s="7">
        <v>0</v>
      </c>
      <c r="D59" s="7">
        <v>0</v>
      </c>
      <c r="E59" s="8">
        <f>C59+D59</f>
        <v>0</v>
      </c>
      <c r="F59" s="3"/>
      <c r="G59" s="4"/>
      <c r="H59" s="4"/>
      <c r="I59" s="4"/>
    </row>
    <row r="60" ht="9" customHeight="1" hidden="1">
      <c r="A60" t="s" s="9">
        <v>69</v>
      </c>
      <c r="B60" s="10"/>
      <c r="C60" s="11">
        <f>SUM(C58:C59)</f>
        <v>0</v>
      </c>
      <c r="D60" s="11">
        <f>SUM(D58:D59)</f>
        <v>0</v>
      </c>
      <c r="E60" s="12">
        <f>SUM(E58:E59)</f>
        <v>0</v>
      </c>
      <c r="F60" s="3"/>
      <c r="G60" s="4"/>
      <c r="H60" s="4"/>
      <c r="I60" s="4"/>
    </row>
    <row r="61" ht="11.7" customHeight="1">
      <c r="A61" t="s" s="18">
        <v>70</v>
      </c>
      <c r="B61" s="19"/>
      <c r="C61" s="20">
        <f>-(C47+C49+C51+C55+C57+C60)</f>
        <v>-7585</v>
      </c>
      <c r="D61" s="20">
        <f>-(D47+D49+D51+D55+D57+D60)</f>
        <v>0</v>
      </c>
      <c r="E61" s="21">
        <f>D61+C61</f>
        <v>-7585</v>
      </c>
      <c r="F61" s="3"/>
      <c r="G61" s="4"/>
      <c r="H61" s="4"/>
      <c r="I61" s="4"/>
    </row>
    <row r="62" ht="11.7" customHeight="1">
      <c r="A62" t="s" s="22">
        <v>71</v>
      </c>
      <c r="B62" s="23"/>
      <c r="C62" s="24">
        <f>C45+C61</f>
        <v>46247.1921126347</v>
      </c>
      <c r="D62" s="24">
        <f>D45+D61</f>
        <v>64789.7290137121</v>
      </c>
      <c r="E62" s="25">
        <f>D62+C62</f>
        <v>111036.921126347</v>
      </c>
      <c r="F62" s="3"/>
      <c r="G62" s="4"/>
      <c r="H62" s="4"/>
      <c r="I62" s="4"/>
    </row>
    <row r="63" ht="9" customHeight="1" hidden="1">
      <c r="A63" t="s" s="26">
        <v>72</v>
      </c>
      <c r="B63" s="27"/>
      <c r="C63" s="28"/>
      <c r="D63" s="28"/>
      <c r="E63" s="29"/>
      <c r="F63" s="3"/>
      <c r="G63" s="4"/>
      <c r="H63" s="4"/>
      <c r="I63" s="4"/>
    </row>
    <row r="64" ht="9" customHeight="1" hidden="1">
      <c r="A64" t="s" s="5">
        <v>73</v>
      </c>
      <c r="B64" s="6"/>
      <c r="C64" s="7">
        <v>0</v>
      </c>
      <c r="D64" s="7">
        <v>0</v>
      </c>
      <c r="E64" s="8">
        <f>C64+D64</f>
        <v>0</v>
      </c>
      <c r="F64" s="3"/>
      <c r="G64" s="4"/>
      <c r="H64" s="4"/>
      <c r="I64" s="4"/>
    </row>
    <row r="65" ht="9" customHeight="1" hidden="1">
      <c r="A65" t="s" s="5">
        <v>74</v>
      </c>
      <c r="B65" s="6"/>
      <c r="C65" s="7">
        <v>0</v>
      </c>
      <c r="D65" s="7">
        <v>0</v>
      </c>
      <c r="E65" s="8">
        <f>C65+D65</f>
        <v>0</v>
      </c>
      <c r="F65" s="3"/>
      <c r="G65" s="4"/>
      <c r="H65" s="4"/>
      <c r="I65" s="4"/>
    </row>
    <row r="66" ht="9" customHeight="1" hidden="1">
      <c r="A66" t="s" s="5">
        <v>75</v>
      </c>
      <c r="B66" s="6"/>
      <c r="C66" s="7">
        <v>0</v>
      </c>
      <c r="D66" s="7">
        <v>0</v>
      </c>
      <c r="E66" s="8">
        <f>C66+D66</f>
        <v>0</v>
      </c>
      <c r="F66" s="3"/>
      <c r="G66" s="4"/>
      <c r="H66" s="4"/>
      <c r="I66" s="4"/>
    </row>
    <row r="67" ht="9" customHeight="1" hidden="1">
      <c r="A67" t="s" s="5">
        <v>76</v>
      </c>
      <c r="B67" s="6"/>
      <c r="C67" s="7">
        <v>0</v>
      </c>
      <c r="D67" s="7">
        <v>0</v>
      </c>
      <c r="E67" s="8">
        <f>C67+D67</f>
        <v>0</v>
      </c>
      <c r="F67" s="3"/>
      <c r="G67" s="4"/>
      <c r="H67" s="4"/>
      <c r="I67" s="4"/>
    </row>
    <row r="68" ht="11.7" customHeight="1">
      <c r="A68" t="s" s="5">
        <v>77</v>
      </c>
      <c r="B68" s="6"/>
      <c r="C68" s="7">
        <v>14580</v>
      </c>
      <c r="D68" s="7">
        <v>0</v>
      </c>
      <c r="E68" s="8">
        <f>C68+D68</f>
        <v>14580</v>
      </c>
      <c r="F68" s="3"/>
      <c r="G68" s="4"/>
      <c r="H68" s="4"/>
      <c r="I68" s="4"/>
    </row>
    <row r="69" ht="9" customHeight="1" hidden="1">
      <c r="A69" t="s" s="5">
        <v>78</v>
      </c>
      <c r="B69" s="6"/>
      <c r="C69" s="7">
        <v>0</v>
      </c>
      <c r="D69" s="7">
        <v>0</v>
      </c>
      <c r="E69" s="8">
        <f>C69+D69</f>
        <v>0</v>
      </c>
      <c r="F69" s="3"/>
      <c r="G69" s="4"/>
      <c r="H69" s="4"/>
      <c r="I69" s="4"/>
    </row>
    <row r="70" ht="11.7" customHeight="1">
      <c r="A70" t="s" s="26">
        <v>79</v>
      </c>
      <c r="B70" s="27"/>
      <c r="C70" s="28">
        <f>SUM(C64:C69)</f>
        <v>14580</v>
      </c>
      <c r="D70" s="28">
        <f>SUM(D64:D69)</f>
        <v>0</v>
      </c>
      <c r="E70" s="29">
        <f>SUM(E64:E69)</f>
        <v>14580</v>
      </c>
      <c r="F70" s="3"/>
      <c r="G70" s="4"/>
      <c r="H70" s="4"/>
      <c r="I70" s="4"/>
    </row>
    <row r="71" ht="9" customHeight="1" hidden="1">
      <c r="A71" t="s" s="26">
        <v>80</v>
      </c>
      <c r="B71" s="27"/>
      <c r="C71" s="28"/>
      <c r="D71" s="28"/>
      <c r="E71" s="29"/>
      <c r="F71" s="3"/>
      <c r="G71" s="4"/>
      <c r="H71" s="4"/>
      <c r="I71" s="4"/>
    </row>
    <row r="72" ht="9" customHeight="1" hidden="1">
      <c r="A72" t="s" s="5">
        <v>81</v>
      </c>
      <c r="B72" s="6"/>
      <c r="C72" s="7">
        <v>0</v>
      </c>
      <c r="D72" s="7">
        <v>0</v>
      </c>
      <c r="E72" s="8">
        <f>C72+D72</f>
        <v>0</v>
      </c>
      <c r="F72" s="3"/>
      <c r="G72" s="4"/>
      <c r="H72" s="4"/>
      <c r="I72" s="4"/>
    </row>
    <row r="73" ht="9" customHeight="1" hidden="1">
      <c r="A73" t="s" s="5">
        <v>82</v>
      </c>
      <c r="B73" s="6"/>
      <c r="C73" s="7">
        <v>0</v>
      </c>
      <c r="D73" s="7">
        <v>0</v>
      </c>
      <c r="E73" s="8">
        <f>C73+D73</f>
        <v>0</v>
      </c>
      <c r="F73" s="3"/>
      <c r="G73" s="4"/>
      <c r="H73" s="4"/>
      <c r="I73" s="4"/>
    </row>
    <row r="74" ht="9" customHeight="1" hidden="1">
      <c r="A74" t="s" s="5">
        <v>83</v>
      </c>
      <c r="B74" s="6"/>
      <c r="C74" s="7">
        <v>0</v>
      </c>
      <c r="D74" s="7">
        <v>0</v>
      </c>
      <c r="E74" s="8">
        <f>C74+D74</f>
        <v>0</v>
      </c>
      <c r="F74" s="3"/>
      <c r="G74" s="4"/>
      <c r="H74" s="4"/>
      <c r="I74" s="4"/>
    </row>
    <row r="75" ht="9" customHeight="1" hidden="1">
      <c r="A75" t="s" s="5">
        <v>84</v>
      </c>
      <c r="B75" s="6"/>
      <c r="C75" s="7">
        <v>0</v>
      </c>
      <c r="D75" s="7">
        <v>0</v>
      </c>
      <c r="E75" s="8">
        <f>C75+D75</f>
        <v>0</v>
      </c>
      <c r="F75" s="3"/>
      <c r="G75" s="4"/>
      <c r="H75" s="4"/>
      <c r="I75" s="4"/>
    </row>
    <row r="76" ht="9" customHeight="1" hidden="1">
      <c r="A76" t="s" s="5">
        <v>85</v>
      </c>
      <c r="B76" s="6"/>
      <c r="C76" s="7">
        <v>0</v>
      </c>
      <c r="D76" s="7">
        <v>0</v>
      </c>
      <c r="E76" s="8">
        <f>C76+D76</f>
        <v>0</v>
      </c>
      <c r="F76" s="3"/>
      <c r="G76" s="4"/>
      <c r="H76" s="4"/>
      <c r="I76" s="4"/>
    </row>
    <row r="77" ht="9" customHeight="1" hidden="1">
      <c r="A77" t="s" s="5">
        <v>86</v>
      </c>
      <c r="B77" s="6"/>
      <c r="C77" s="7">
        <v>0</v>
      </c>
      <c r="D77" s="7">
        <v>0</v>
      </c>
      <c r="E77" s="8">
        <f>C77+D77</f>
        <v>0</v>
      </c>
      <c r="F77" s="3"/>
      <c r="G77" s="4"/>
      <c r="H77" s="4"/>
      <c r="I77" s="4"/>
    </row>
    <row r="78" ht="9" customHeight="1" hidden="1">
      <c r="A78" t="s" s="5">
        <v>87</v>
      </c>
      <c r="B78" s="6"/>
      <c r="C78" s="7">
        <v>0</v>
      </c>
      <c r="D78" s="7">
        <v>0</v>
      </c>
      <c r="E78" s="8">
        <f>C78+D78</f>
        <v>0</v>
      </c>
      <c r="F78" s="3"/>
      <c r="G78" s="4"/>
      <c r="H78" s="4"/>
      <c r="I78" s="4"/>
    </row>
    <row r="79" ht="9" customHeight="1" hidden="1">
      <c r="A79" t="s" s="5">
        <v>88</v>
      </c>
      <c r="B79" s="6"/>
      <c r="C79" s="7">
        <v>0</v>
      </c>
      <c r="D79" s="7">
        <v>0</v>
      </c>
      <c r="E79" s="8">
        <f>C79+D79</f>
        <v>0</v>
      </c>
      <c r="F79" s="3"/>
      <c r="G79" s="4"/>
      <c r="H79" s="4"/>
      <c r="I79" s="4"/>
    </row>
    <row r="80" ht="9" customHeight="1" hidden="1">
      <c r="A80" t="s" s="5">
        <v>89</v>
      </c>
      <c r="B80" s="6"/>
      <c r="C80" s="7">
        <v>0</v>
      </c>
      <c r="D80" s="7">
        <v>0</v>
      </c>
      <c r="E80" s="8">
        <f>C80+D80</f>
        <v>0</v>
      </c>
      <c r="F80" s="3"/>
      <c r="G80" s="4"/>
      <c r="H80" s="4"/>
      <c r="I80" s="4"/>
    </row>
    <row r="81" ht="9" customHeight="1" hidden="1">
      <c r="A81" t="s" s="5">
        <v>90</v>
      </c>
      <c r="B81" s="6"/>
      <c r="C81" s="7">
        <v>0</v>
      </c>
      <c r="D81" s="7">
        <v>0</v>
      </c>
      <c r="E81" s="8">
        <f>C81+D81</f>
        <v>0</v>
      </c>
      <c r="F81" s="3"/>
      <c r="G81" s="4"/>
      <c r="H81" s="4"/>
      <c r="I81" s="4"/>
    </row>
    <row r="82" ht="9" customHeight="1" hidden="1">
      <c r="A82" t="s" s="26">
        <v>91</v>
      </c>
      <c r="B82" s="27"/>
      <c r="C82" s="28">
        <f>SUM(C72:C81)</f>
        <v>0</v>
      </c>
      <c r="D82" s="28">
        <f>SUM(D72:D81)</f>
        <v>0</v>
      </c>
      <c r="E82" s="29">
        <f>SUM(E72:E81)</f>
        <v>0</v>
      </c>
      <c r="F82" s="3"/>
      <c r="G82" s="4"/>
      <c r="H82" s="4"/>
      <c r="I82" s="4"/>
    </row>
    <row r="83" ht="9" customHeight="1" hidden="1">
      <c r="A83" t="s" s="26">
        <v>92</v>
      </c>
      <c r="B83" s="27"/>
      <c r="C83" s="28"/>
      <c r="D83" s="28"/>
      <c r="E83" s="29"/>
      <c r="F83" s="3"/>
      <c r="G83" s="4"/>
      <c r="H83" s="4"/>
      <c r="I83" s="4"/>
    </row>
    <row r="84" ht="9" customHeight="1" hidden="1">
      <c r="A84" t="s" s="5">
        <v>93</v>
      </c>
      <c r="B84" s="6"/>
      <c r="C84" s="7">
        <v>0</v>
      </c>
      <c r="D84" s="7">
        <v>0</v>
      </c>
      <c r="E84" s="8">
        <f>C84+D84</f>
        <v>0</v>
      </c>
      <c r="F84" s="3"/>
      <c r="G84" s="4"/>
      <c r="H84" s="4"/>
      <c r="I84" s="4"/>
    </row>
    <row r="85" ht="9" customHeight="1" hidden="1">
      <c r="A85" t="s" s="26">
        <v>94</v>
      </c>
      <c r="B85" s="27"/>
      <c r="C85" s="28">
        <f>SUM(C84)</f>
        <v>0</v>
      </c>
      <c r="D85" s="28">
        <f>SUM(D84)</f>
        <v>0</v>
      </c>
      <c r="E85" s="29">
        <f>SUM(E84)</f>
        <v>0</v>
      </c>
      <c r="F85" s="3"/>
      <c r="G85" s="4"/>
      <c r="H85" s="4"/>
      <c r="I85" s="4"/>
    </row>
    <row r="86" ht="11.7" customHeight="1">
      <c r="A86" t="s" s="9">
        <v>95</v>
      </c>
      <c r="B86" s="10"/>
      <c r="C86" s="11">
        <f>C70+C82+0+C85</f>
        <v>14580</v>
      </c>
      <c r="D86" s="11">
        <f>D70+D82+0+D85</f>
        <v>0</v>
      </c>
      <c r="E86" s="12">
        <f>E70+E82+0+E85</f>
        <v>14580</v>
      </c>
      <c r="F86" s="3"/>
      <c r="G86" s="4"/>
      <c r="H86" s="4"/>
      <c r="I86" s="4"/>
    </row>
    <row r="87" ht="9" customHeight="1" hidden="1">
      <c r="A87" t="s" s="26">
        <v>96</v>
      </c>
      <c r="B87" s="27"/>
      <c r="C87" s="28"/>
      <c r="D87" s="28"/>
      <c r="E87" s="29"/>
      <c r="F87" s="3"/>
      <c r="G87" s="4"/>
      <c r="H87" s="4"/>
      <c r="I87" s="4"/>
    </row>
    <row r="88" ht="9" customHeight="1" hidden="1">
      <c r="A88" t="s" s="5">
        <v>97</v>
      </c>
      <c r="B88" s="6"/>
      <c r="C88" s="7">
        <v>0</v>
      </c>
      <c r="D88" s="7">
        <v>0</v>
      </c>
      <c r="E88" s="8">
        <f>C88+D88</f>
        <v>0</v>
      </c>
      <c r="F88" s="3"/>
      <c r="G88" s="4"/>
      <c r="H88" s="4"/>
      <c r="I88" s="4"/>
    </row>
    <row r="89" ht="9" customHeight="1" hidden="1">
      <c r="A89" t="s" s="5">
        <v>98</v>
      </c>
      <c r="B89" s="6"/>
      <c r="C89" s="7">
        <v>0</v>
      </c>
      <c r="D89" s="7">
        <v>0</v>
      </c>
      <c r="E89" s="8">
        <f>C89+D89</f>
        <v>0</v>
      </c>
      <c r="F89" s="3"/>
      <c r="G89" s="4"/>
      <c r="H89" s="4"/>
      <c r="I89" s="4"/>
    </row>
    <row r="90" ht="9" customHeight="1" hidden="1">
      <c r="A90" t="s" s="5">
        <v>99</v>
      </c>
      <c r="B90" s="6"/>
      <c r="C90" s="7">
        <v>0</v>
      </c>
      <c r="D90" s="7">
        <v>0</v>
      </c>
      <c r="E90" s="8">
        <f>C90+D90</f>
        <v>0</v>
      </c>
      <c r="F90" s="3"/>
      <c r="G90" s="4"/>
      <c r="H90" s="4"/>
      <c r="I90" s="4"/>
    </row>
    <row r="91" ht="9" customHeight="1" hidden="1">
      <c r="A91" t="s" s="5">
        <v>100</v>
      </c>
      <c r="B91" s="6"/>
      <c r="C91" s="7">
        <v>0</v>
      </c>
      <c r="D91" s="7">
        <v>0</v>
      </c>
      <c r="E91" s="8">
        <f>C91+D91</f>
        <v>0</v>
      </c>
      <c r="F91" s="3"/>
      <c r="G91" s="4"/>
      <c r="H91" s="4"/>
      <c r="I91" s="4"/>
    </row>
    <row r="92" ht="9" customHeight="1" hidden="1">
      <c r="A92" t="s" s="5">
        <v>101</v>
      </c>
      <c r="B92" s="6"/>
      <c r="C92" s="7">
        <v>0</v>
      </c>
      <c r="D92" s="7">
        <v>0</v>
      </c>
      <c r="E92" s="8">
        <f>C92+D92</f>
        <v>0</v>
      </c>
      <c r="F92" s="3"/>
      <c r="G92" s="4"/>
      <c r="H92" s="4"/>
      <c r="I92" s="4"/>
    </row>
    <row r="93" ht="9" customHeight="1" hidden="1">
      <c r="A93" t="s" s="5">
        <v>102</v>
      </c>
      <c r="B93" s="6"/>
      <c r="C93" s="7">
        <v>0</v>
      </c>
      <c r="D93" s="7">
        <v>0</v>
      </c>
      <c r="E93" s="8">
        <f>C93+D93</f>
        <v>0</v>
      </c>
      <c r="F93" s="3"/>
      <c r="G93" s="4"/>
      <c r="H93" s="4"/>
      <c r="I93" s="4"/>
    </row>
    <row r="94" ht="9" customHeight="1" hidden="1">
      <c r="A94" t="s" s="5">
        <v>103</v>
      </c>
      <c r="B94" s="6"/>
      <c r="C94" s="7">
        <v>0</v>
      </c>
      <c r="D94" s="7">
        <v>0</v>
      </c>
      <c r="E94" s="8">
        <f>C94+D94</f>
        <v>0</v>
      </c>
      <c r="F94" s="3"/>
      <c r="G94" s="4"/>
      <c r="H94" s="4"/>
      <c r="I94" s="4"/>
    </row>
    <row r="95" ht="9" customHeight="1" hidden="1">
      <c r="A95" t="s" s="5">
        <v>104</v>
      </c>
      <c r="B95" s="6"/>
      <c r="C95" s="7">
        <v>0</v>
      </c>
      <c r="D95" s="7">
        <v>0</v>
      </c>
      <c r="E95" s="8">
        <f>C95+D95</f>
        <v>0</v>
      </c>
      <c r="F95" s="3"/>
      <c r="G95" s="4"/>
      <c r="H95" s="4"/>
      <c r="I95" s="4"/>
    </row>
    <row r="96" ht="9" customHeight="1" hidden="1">
      <c r="A96" t="s" s="5">
        <v>105</v>
      </c>
      <c r="B96" s="6"/>
      <c r="C96" s="7">
        <v>0</v>
      </c>
      <c r="D96" s="7">
        <v>0</v>
      </c>
      <c r="E96" s="8">
        <f>C96+D96</f>
        <v>0</v>
      </c>
      <c r="F96" s="3"/>
      <c r="G96" s="4"/>
      <c r="H96" s="4"/>
      <c r="I96" s="4"/>
    </row>
    <row r="97" ht="9" customHeight="1" hidden="1">
      <c r="A97" t="s" s="5">
        <v>106</v>
      </c>
      <c r="B97" s="6"/>
      <c r="C97" s="7">
        <v>0</v>
      </c>
      <c r="D97" s="7">
        <v>0</v>
      </c>
      <c r="E97" s="8">
        <f>C97+D97</f>
        <v>0</v>
      </c>
      <c r="F97" s="3"/>
      <c r="G97" s="4"/>
      <c r="H97" s="4"/>
      <c r="I97" s="4"/>
    </row>
    <row r="98" ht="9" customHeight="1" hidden="1">
      <c r="A98" t="s" s="26">
        <v>107</v>
      </c>
      <c r="B98" s="27"/>
      <c r="C98" s="28">
        <f>SUM(C88:C97)</f>
        <v>0</v>
      </c>
      <c r="D98" s="28">
        <f>SUM(D88:D97)</f>
        <v>0</v>
      </c>
      <c r="E98" s="29">
        <f>SUM(E88:E97)</f>
        <v>0</v>
      </c>
      <c r="F98" s="3"/>
      <c r="G98" s="4"/>
      <c r="H98" s="4"/>
      <c r="I98" s="4"/>
    </row>
    <row r="99" ht="9" customHeight="1" hidden="1">
      <c r="A99" t="s" s="26">
        <v>108</v>
      </c>
      <c r="B99" s="27"/>
      <c r="C99" s="28"/>
      <c r="D99" s="28"/>
      <c r="E99" s="29"/>
      <c r="F99" s="3"/>
      <c r="G99" s="4"/>
      <c r="H99" s="4"/>
      <c r="I99" s="4"/>
    </row>
    <row r="100" ht="9" customHeight="1" hidden="1">
      <c r="A100" t="s" s="5">
        <v>109</v>
      </c>
      <c r="B100" s="6"/>
      <c r="C100" s="7">
        <v>0</v>
      </c>
      <c r="D100" s="7">
        <v>0</v>
      </c>
      <c r="E100" s="8">
        <f>C100+D100</f>
        <v>0</v>
      </c>
      <c r="F100" s="3"/>
      <c r="G100" s="4"/>
      <c r="H100" s="4"/>
      <c r="I100" s="4"/>
    </row>
    <row r="101" ht="9" customHeight="1" hidden="1">
      <c r="A101" t="s" s="5">
        <v>110</v>
      </c>
      <c r="B101" s="6"/>
      <c r="C101" s="7">
        <v>0</v>
      </c>
      <c r="D101" s="7">
        <v>0</v>
      </c>
      <c r="E101" s="8">
        <f>C101+D101</f>
        <v>0</v>
      </c>
      <c r="F101" s="3"/>
      <c r="G101" s="4"/>
      <c r="H101" s="4"/>
      <c r="I101" s="4"/>
    </row>
    <row r="102" ht="9" customHeight="1" hidden="1">
      <c r="A102" t="s" s="5">
        <v>111</v>
      </c>
      <c r="B102" s="6"/>
      <c r="C102" s="7">
        <v>0</v>
      </c>
      <c r="D102" s="7">
        <v>0</v>
      </c>
      <c r="E102" s="8">
        <f>C102+D102</f>
        <v>0</v>
      </c>
      <c r="F102" s="3"/>
      <c r="G102" s="4"/>
      <c r="H102" s="4"/>
      <c r="I102" s="4"/>
    </row>
    <row r="103" ht="9" customHeight="1" hidden="1">
      <c r="A103" t="s" s="5">
        <v>112</v>
      </c>
      <c r="B103" s="6"/>
      <c r="C103" s="7">
        <v>0</v>
      </c>
      <c r="D103" s="7">
        <v>0</v>
      </c>
      <c r="E103" s="8">
        <f>C103+D103</f>
        <v>0</v>
      </c>
      <c r="F103" s="3"/>
      <c r="G103" s="4"/>
      <c r="H103" s="4"/>
      <c r="I103" s="4"/>
    </row>
    <row r="104" ht="9" customHeight="1" hidden="1">
      <c r="A104" t="s" s="5">
        <v>113</v>
      </c>
      <c r="B104" s="6"/>
      <c r="C104" s="7">
        <v>0</v>
      </c>
      <c r="D104" s="7">
        <v>0</v>
      </c>
      <c r="E104" s="8">
        <f>C104+D104</f>
        <v>0</v>
      </c>
      <c r="F104" s="3"/>
      <c r="G104" s="4"/>
      <c r="H104" s="4"/>
      <c r="I104" s="4"/>
    </row>
    <row r="105" ht="9" customHeight="1" hidden="1">
      <c r="A105" t="s" s="5">
        <v>114</v>
      </c>
      <c r="B105" s="6"/>
      <c r="C105" s="7">
        <v>0</v>
      </c>
      <c r="D105" s="7">
        <v>0</v>
      </c>
      <c r="E105" s="8">
        <f>C105+D105</f>
        <v>0</v>
      </c>
      <c r="F105" s="3"/>
      <c r="G105" s="4"/>
      <c r="H105" s="4"/>
      <c r="I105" s="4"/>
    </row>
    <row r="106" ht="9" customHeight="1" hidden="1">
      <c r="A106" t="s" s="5">
        <v>115</v>
      </c>
      <c r="B106" s="6"/>
      <c r="C106" s="7">
        <v>0</v>
      </c>
      <c r="D106" s="7">
        <v>0</v>
      </c>
      <c r="E106" s="8">
        <f>C106+D106</f>
        <v>0</v>
      </c>
      <c r="F106" s="3"/>
      <c r="G106" s="4"/>
      <c r="H106" s="4"/>
      <c r="I106" s="4"/>
    </row>
    <row r="107" ht="9" customHeight="1" hidden="1">
      <c r="A107" t="s" s="5">
        <v>116</v>
      </c>
      <c r="B107" s="6"/>
      <c r="C107" s="7">
        <v>0</v>
      </c>
      <c r="D107" s="7">
        <v>0</v>
      </c>
      <c r="E107" s="8">
        <f>C107+D107</f>
        <v>0</v>
      </c>
      <c r="F107" s="3"/>
      <c r="G107" s="4"/>
      <c r="H107" s="4"/>
      <c r="I107" s="4"/>
    </row>
    <row r="108" ht="9" customHeight="1" hidden="1">
      <c r="A108" t="s" s="5">
        <v>117</v>
      </c>
      <c r="B108" s="6"/>
      <c r="C108" s="7">
        <v>0</v>
      </c>
      <c r="D108" s="7">
        <v>0</v>
      </c>
      <c r="E108" s="8">
        <f>C108+D108</f>
        <v>0</v>
      </c>
      <c r="F108" s="3"/>
      <c r="G108" s="4"/>
      <c r="H108" s="4"/>
      <c r="I108" s="4"/>
    </row>
    <row r="109" ht="9" customHeight="1" hidden="1">
      <c r="A109" t="s" s="5">
        <v>118</v>
      </c>
      <c r="B109" s="6"/>
      <c r="C109" s="7">
        <v>0</v>
      </c>
      <c r="D109" s="7">
        <v>0</v>
      </c>
      <c r="E109" s="8">
        <f>C109+D109</f>
        <v>0</v>
      </c>
      <c r="F109" s="3"/>
      <c r="G109" s="4"/>
      <c r="H109" s="4"/>
      <c r="I109" s="4"/>
    </row>
    <row r="110" ht="9" customHeight="1" hidden="1">
      <c r="A110" t="s" s="5">
        <v>119</v>
      </c>
      <c r="B110" s="6"/>
      <c r="C110" s="7">
        <v>0</v>
      </c>
      <c r="D110" s="7">
        <v>0</v>
      </c>
      <c r="E110" s="8">
        <f>C110+D110</f>
        <v>0</v>
      </c>
      <c r="F110" s="3"/>
      <c r="G110" s="4"/>
      <c r="H110" s="4"/>
      <c r="I110" s="4"/>
    </row>
    <row r="111" ht="9" customHeight="1" hidden="1">
      <c r="A111" t="s" s="5">
        <v>120</v>
      </c>
      <c r="B111" s="6"/>
      <c r="C111" s="7">
        <v>0</v>
      </c>
      <c r="D111" s="7">
        <v>0</v>
      </c>
      <c r="E111" s="8">
        <f>C111+D111</f>
        <v>0</v>
      </c>
      <c r="F111" s="3"/>
      <c r="G111" s="4"/>
      <c r="H111" s="4"/>
      <c r="I111" s="4"/>
    </row>
    <row r="112" ht="9" customHeight="1" hidden="1">
      <c r="A112" t="s" s="5">
        <v>121</v>
      </c>
      <c r="B112" s="6"/>
      <c r="C112" s="7">
        <v>0</v>
      </c>
      <c r="D112" s="7">
        <v>0</v>
      </c>
      <c r="E112" s="8">
        <f>C112+D112</f>
        <v>0</v>
      </c>
      <c r="F112" s="3"/>
      <c r="G112" s="4"/>
      <c r="H112" s="4"/>
      <c r="I112" s="4"/>
    </row>
    <row r="113" ht="9" customHeight="1" hidden="1">
      <c r="A113" t="s" s="26">
        <v>122</v>
      </c>
      <c r="B113" s="27"/>
      <c r="C113" s="28">
        <f>SUM(C100:C112)</f>
        <v>0</v>
      </c>
      <c r="D113" s="28">
        <f>SUM(D100:D112)</f>
        <v>0</v>
      </c>
      <c r="E113" s="29">
        <f>SUM(E100:E112)</f>
        <v>0</v>
      </c>
      <c r="F113" s="3"/>
      <c r="G113" s="4"/>
      <c r="H113" s="4"/>
      <c r="I113" s="4"/>
    </row>
    <row r="114" ht="9" customHeight="1" hidden="1">
      <c r="A114" t="s" s="26">
        <v>123</v>
      </c>
      <c r="B114" s="27"/>
      <c r="C114" s="28"/>
      <c r="D114" s="28"/>
      <c r="E114" s="29"/>
      <c r="F114" s="3"/>
      <c r="G114" s="4"/>
      <c r="H114" s="4"/>
      <c r="I114" s="4"/>
    </row>
    <row r="115" ht="9" customHeight="1" hidden="1">
      <c r="A115" t="s" s="5">
        <v>124</v>
      </c>
      <c r="B115" s="6"/>
      <c r="C115" s="7">
        <v>0</v>
      </c>
      <c r="D115" s="7">
        <v>0</v>
      </c>
      <c r="E115" s="8">
        <f>C115+D115</f>
        <v>0</v>
      </c>
      <c r="F115" s="3"/>
      <c r="G115" s="4"/>
      <c r="H115" s="4"/>
      <c r="I115" s="4"/>
    </row>
    <row r="116" ht="9" customHeight="1" hidden="1">
      <c r="A116" t="s" s="5">
        <v>125</v>
      </c>
      <c r="B116" s="6"/>
      <c r="C116" s="7">
        <v>0</v>
      </c>
      <c r="D116" s="7">
        <v>0</v>
      </c>
      <c r="E116" s="8">
        <f>C116+D116</f>
        <v>0</v>
      </c>
      <c r="F116" s="3"/>
      <c r="G116" s="4"/>
      <c r="H116" s="4"/>
      <c r="I116" s="4"/>
    </row>
    <row r="117" ht="9" customHeight="1" hidden="1">
      <c r="A117" t="s" s="26">
        <v>126</v>
      </c>
      <c r="B117" s="27"/>
      <c r="C117" s="28">
        <f>SUM(C115:C116)</f>
        <v>0</v>
      </c>
      <c r="D117" s="28">
        <f>SUM(D115:D116)</f>
        <v>0</v>
      </c>
      <c r="E117" s="29">
        <f>SUM(E115:E116)</f>
        <v>0</v>
      </c>
      <c r="F117" s="3"/>
      <c r="G117" s="4"/>
      <c r="H117" s="4"/>
      <c r="I117" s="4"/>
    </row>
    <row r="118" ht="9" customHeight="1" hidden="1">
      <c r="A118" t="s" s="26">
        <v>127</v>
      </c>
      <c r="B118" s="27"/>
      <c r="C118" s="28"/>
      <c r="D118" s="28"/>
      <c r="E118" s="29"/>
      <c r="F118" s="3"/>
      <c r="G118" s="4"/>
      <c r="H118" s="4"/>
      <c r="I118" s="4"/>
    </row>
    <row r="119" ht="9" customHeight="1" hidden="1">
      <c r="A119" t="s" s="5">
        <v>128</v>
      </c>
      <c r="B119" s="6"/>
      <c r="C119" s="7">
        <v>0</v>
      </c>
      <c r="D119" s="7">
        <v>0</v>
      </c>
      <c r="E119" s="8">
        <f>C119+D119</f>
        <v>0</v>
      </c>
      <c r="F119" s="3"/>
      <c r="G119" s="4"/>
      <c r="H119" s="4"/>
      <c r="I119" s="4"/>
    </row>
    <row r="120" ht="9" customHeight="1" hidden="1">
      <c r="A120" t="s" s="26">
        <v>129</v>
      </c>
      <c r="B120" s="27"/>
      <c r="C120" s="28">
        <f>SUM(C119)</f>
        <v>0</v>
      </c>
      <c r="D120" s="28">
        <f>SUM(D119)</f>
        <v>0</v>
      </c>
      <c r="E120" s="29">
        <f>SUM(E119)</f>
        <v>0</v>
      </c>
      <c r="F120" s="3"/>
      <c r="G120" s="4"/>
      <c r="H120" s="4"/>
      <c r="I120" s="4"/>
    </row>
    <row r="121" ht="9" customHeight="1" hidden="1">
      <c r="A121" t="s" s="9">
        <v>130</v>
      </c>
      <c r="B121" s="10"/>
      <c r="C121" s="11">
        <f>C98+C113+C117+C120</f>
        <v>0</v>
      </c>
      <c r="D121" s="11">
        <f>D98+D113+D117+D120</f>
        <v>0</v>
      </c>
      <c r="E121" s="12">
        <f>E98+E113+E117+E120</f>
        <v>0</v>
      </c>
      <c r="F121" s="3"/>
      <c r="G121" s="4"/>
      <c r="H121" s="4"/>
      <c r="I121" s="4"/>
    </row>
    <row r="122" ht="9" customHeight="1" hidden="1">
      <c r="A122" t="s" s="5">
        <v>131</v>
      </c>
      <c r="B122" s="6"/>
      <c r="C122" s="7">
        <v>0</v>
      </c>
      <c r="D122" s="7">
        <v>0</v>
      </c>
      <c r="E122" s="8">
        <f>C122+D122</f>
        <v>0</v>
      </c>
      <c r="F122" s="3"/>
      <c r="G122" s="4"/>
      <c r="H122" s="4"/>
      <c r="I122" s="4"/>
    </row>
    <row r="123" ht="9" customHeight="1" hidden="1">
      <c r="A123" t="s" s="5">
        <v>132</v>
      </c>
      <c r="B123" s="6"/>
      <c r="C123" s="7">
        <v>0</v>
      </c>
      <c r="D123" s="7">
        <v>0</v>
      </c>
      <c r="E123" s="8">
        <f>C123+D123</f>
        <v>0</v>
      </c>
      <c r="F123" s="3"/>
      <c r="G123" s="4"/>
      <c r="H123" s="4"/>
      <c r="I123" s="4"/>
    </row>
    <row r="124" ht="9" customHeight="1" hidden="1">
      <c r="A124" t="s" s="5">
        <v>133</v>
      </c>
      <c r="B124" s="6"/>
      <c r="C124" s="7">
        <v>0</v>
      </c>
      <c r="D124" s="7">
        <v>0</v>
      </c>
      <c r="E124" s="8">
        <f>C124+D124</f>
        <v>0</v>
      </c>
      <c r="F124" s="3"/>
      <c r="G124" s="4"/>
      <c r="H124" s="4"/>
      <c r="I124" s="4"/>
    </row>
    <row r="125" ht="9" customHeight="1" hidden="1">
      <c r="A125" t="s" s="5">
        <v>134</v>
      </c>
      <c r="B125" s="6"/>
      <c r="C125" s="7">
        <v>0</v>
      </c>
      <c r="D125" s="7">
        <v>0</v>
      </c>
      <c r="E125" s="8">
        <f>C125+D125</f>
        <v>0</v>
      </c>
      <c r="F125" s="3"/>
      <c r="G125" s="4"/>
      <c r="H125" s="4"/>
      <c r="I125" s="4"/>
    </row>
    <row r="126" ht="9" customHeight="1" hidden="1">
      <c r="A126" t="s" s="5">
        <v>135</v>
      </c>
      <c r="B126" s="6"/>
      <c r="C126" s="7">
        <v>0</v>
      </c>
      <c r="D126" s="7">
        <v>0</v>
      </c>
      <c r="E126" s="8">
        <f>C126+D126</f>
        <v>0</v>
      </c>
      <c r="F126" s="3"/>
      <c r="G126" s="4"/>
      <c r="H126" s="4"/>
      <c r="I126" s="4"/>
    </row>
    <row r="127" ht="9" customHeight="1" hidden="1">
      <c r="A127" t="s" s="5">
        <v>136</v>
      </c>
      <c r="B127" s="6"/>
      <c r="C127" s="7">
        <v>0</v>
      </c>
      <c r="D127" s="7">
        <v>0</v>
      </c>
      <c r="E127" s="8">
        <f>C127+D127</f>
        <v>0</v>
      </c>
      <c r="F127" s="3"/>
      <c r="G127" s="4"/>
      <c r="H127" s="4"/>
      <c r="I127" s="4"/>
    </row>
    <row r="128" ht="9" customHeight="1" hidden="1">
      <c r="A128" t="s" s="9">
        <v>137</v>
      </c>
      <c r="B128" s="10"/>
      <c r="C128" s="11">
        <f>SUM(C122:C127)</f>
        <v>0</v>
      </c>
      <c r="D128" s="11">
        <f>SUM(D122:D127)</f>
        <v>0</v>
      </c>
      <c r="E128" s="12">
        <f>SUM(E122:E127)</f>
        <v>0</v>
      </c>
      <c r="F128" s="3"/>
      <c r="G128" s="4"/>
      <c r="H128" s="4"/>
      <c r="I128" s="4"/>
    </row>
    <row r="129" ht="11.7" customHeight="1">
      <c r="A129" t="s" s="5">
        <v>138</v>
      </c>
      <c r="B129" t="s" s="15">
        <v>139</v>
      </c>
      <c r="C129" s="7">
        <v>1800</v>
      </c>
      <c r="D129" s="7">
        <v>0</v>
      </c>
      <c r="E129" s="8">
        <f>C129+D129</f>
        <v>1800</v>
      </c>
      <c r="F129" s="3"/>
      <c r="G129" s="4"/>
      <c r="H129" s="4"/>
      <c r="I129" s="4"/>
    </row>
    <row r="130" ht="11.7" customHeight="1">
      <c r="A130" t="s" s="5">
        <v>140</v>
      </c>
      <c r="B130" t="s" s="15">
        <v>141</v>
      </c>
      <c r="C130" s="7">
        <v>11492.37</v>
      </c>
      <c r="D130" s="7">
        <v>0</v>
      </c>
      <c r="E130" s="8">
        <f>C130+D130</f>
        <v>11492.37</v>
      </c>
      <c r="F130" s="3"/>
      <c r="G130" s="4"/>
      <c r="H130" s="4"/>
      <c r="I130" s="4"/>
    </row>
    <row r="131" ht="11.7" customHeight="1">
      <c r="A131" t="s" s="9">
        <v>142</v>
      </c>
      <c r="B131" s="10"/>
      <c r="C131" s="11">
        <f>SUM(C129:C130)</f>
        <v>13292.37</v>
      </c>
      <c r="D131" s="11">
        <f>SUM(D129:D130)</f>
        <v>0</v>
      </c>
      <c r="E131" s="12">
        <f>SUM(E129:E130)</f>
        <v>13292.37</v>
      </c>
      <c r="F131" s="3"/>
      <c r="G131" s="4"/>
      <c r="H131" s="4"/>
      <c r="I131" s="4"/>
    </row>
    <row r="132" ht="9" customHeight="1" hidden="1">
      <c r="A132" t="s" s="5">
        <v>143</v>
      </c>
      <c r="B132" s="6"/>
      <c r="C132" s="7">
        <v>0</v>
      </c>
      <c r="D132" s="7">
        <v>0</v>
      </c>
      <c r="E132" s="8">
        <f>C132+D132</f>
        <v>0</v>
      </c>
      <c r="F132" s="3"/>
      <c r="G132" s="4"/>
      <c r="H132" s="4"/>
      <c r="I132" s="4"/>
    </row>
    <row r="133" ht="9" customHeight="1" hidden="1">
      <c r="A133" t="s" s="30">
        <v>144</v>
      </c>
      <c r="B133" s="6"/>
      <c r="C133" s="7">
        <v>0</v>
      </c>
      <c r="D133" s="7">
        <v>0</v>
      </c>
      <c r="E133" s="8">
        <f>C133+D133</f>
        <v>0</v>
      </c>
      <c r="F133" s="3"/>
      <c r="G133" s="4"/>
      <c r="H133" s="4"/>
      <c r="I133" s="4"/>
    </row>
    <row r="134" ht="11.7" customHeight="1">
      <c r="A134" t="s" s="30">
        <v>145</v>
      </c>
      <c r="B134" t="s" s="15">
        <v>146</v>
      </c>
      <c r="C134" s="7">
        <v>0</v>
      </c>
      <c r="D134" s="7">
        <v>31000</v>
      </c>
      <c r="E134" s="8">
        <f>C134+D134</f>
        <v>31000</v>
      </c>
      <c r="F134" s="3"/>
      <c r="G134" s="4"/>
      <c r="H134" s="4"/>
      <c r="I134" s="4"/>
    </row>
    <row r="135" ht="11.7" customHeight="1">
      <c r="A135" t="s" s="30">
        <v>145</v>
      </c>
      <c r="B135" t="s" s="15">
        <v>147</v>
      </c>
      <c r="C135" s="7">
        <v>0</v>
      </c>
      <c r="D135" s="7">
        <v>1000</v>
      </c>
      <c r="E135" s="8">
        <f>C135+D135</f>
        <v>1000</v>
      </c>
      <c r="F135" s="3"/>
      <c r="G135" s="4"/>
      <c r="H135" s="4"/>
      <c r="I135" s="4"/>
    </row>
    <row r="136" ht="11.7" customHeight="1">
      <c r="A136" s="31"/>
      <c r="B136" s="6"/>
      <c r="C136" s="7"/>
      <c r="D136" s="7"/>
      <c r="E136" s="8"/>
      <c r="F136" s="3"/>
      <c r="G136" s="4"/>
      <c r="H136" s="4"/>
      <c r="I136" s="4"/>
    </row>
    <row r="137" ht="9" customHeight="1" hidden="1">
      <c r="A137" t="s" s="30">
        <v>145</v>
      </c>
      <c r="B137" s="6"/>
      <c r="C137" s="7">
        <v>0</v>
      </c>
      <c r="D137" s="7">
        <v>0</v>
      </c>
      <c r="E137" s="8">
        <f>C137+D137</f>
        <v>0</v>
      </c>
      <c r="F137" s="3"/>
      <c r="G137" s="4"/>
      <c r="H137" s="4"/>
      <c r="I137" s="4"/>
    </row>
    <row r="138" ht="9" customHeight="1" hidden="1">
      <c r="A138" t="s" s="30">
        <v>145</v>
      </c>
      <c r="B138" s="6"/>
      <c r="C138" s="7">
        <v>0</v>
      </c>
      <c r="D138" s="7">
        <v>0</v>
      </c>
      <c r="E138" s="8">
        <f>C138+D138</f>
        <v>0</v>
      </c>
      <c r="F138" s="3"/>
      <c r="G138" s="4"/>
      <c r="H138" s="4"/>
      <c r="I138" s="4"/>
    </row>
    <row r="139" ht="9" customHeight="1" hidden="1">
      <c r="A139" t="s" s="30">
        <v>145</v>
      </c>
      <c r="B139" s="6"/>
      <c r="C139" s="7">
        <v>0</v>
      </c>
      <c r="D139" s="7">
        <v>0</v>
      </c>
      <c r="E139" s="8">
        <f>C139+D139</f>
        <v>0</v>
      </c>
      <c r="F139" s="3"/>
      <c r="G139" s="4"/>
      <c r="H139" s="4"/>
      <c r="I139" s="4"/>
    </row>
    <row r="140" ht="11.7" customHeight="1">
      <c r="A140" t="s" s="9">
        <v>148</v>
      </c>
      <c r="B140" s="10"/>
      <c r="C140" s="11">
        <f>SUM(C132:C139)</f>
        <v>0</v>
      </c>
      <c r="D140" s="11">
        <f>SUM(D132:D139)</f>
        <v>32000</v>
      </c>
      <c r="E140" s="12">
        <f>SUM(E132:E139)</f>
        <v>32000</v>
      </c>
      <c r="F140" s="3"/>
      <c r="G140" s="4"/>
      <c r="H140" s="4"/>
      <c r="I140" s="4"/>
    </row>
    <row r="141" ht="9" customHeight="1" hidden="1">
      <c r="A141" t="s" s="5">
        <v>149</v>
      </c>
      <c r="B141" s="6"/>
      <c r="C141" s="7">
        <v>0</v>
      </c>
      <c r="D141" s="7">
        <v>0</v>
      </c>
      <c r="E141" s="8">
        <f>C141+D141</f>
        <v>0</v>
      </c>
      <c r="F141" s="3"/>
      <c r="G141" s="4"/>
      <c r="H141" s="4"/>
      <c r="I141" s="4"/>
    </row>
    <row r="142" ht="9" customHeight="1" hidden="1">
      <c r="A142" t="s" s="5">
        <v>150</v>
      </c>
      <c r="B142" s="6"/>
      <c r="C142" s="7">
        <v>0</v>
      </c>
      <c r="D142" s="7">
        <v>0</v>
      </c>
      <c r="E142" s="8">
        <f>C142+D142</f>
        <v>0</v>
      </c>
      <c r="F142" s="3"/>
      <c r="G142" s="4"/>
      <c r="H142" s="4"/>
      <c r="I142" s="4"/>
    </row>
    <row r="143" ht="9" customHeight="1" hidden="1">
      <c r="A143" t="s" s="5">
        <v>151</v>
      </c>
      <c r="B143" s="6"/>
      <c r="C143" s="7">
        <v>0</v>
      </c>
      <c r="D143" s="7">
        <v>0</v>
      </c>
      <c r="E143" s="8">
        <f>C143+D143</f>
        <v>0</v>
      </c>
      <c r="F143" s="3"/>
      <c r="G143" s="4"/>
      <c r="H143" s="4"/>
      <c r="I143" s="4"/>
    </row>
    <row r="144" ht="11.7" customHeight="1">
      <c r="A144" t="s" s="5">
        <v>152</v>
      </c>
      <c r="B144" t="s" s="15">
        <v>153</v>
      </c>
      <c r="C144" s="7">
        <v>0</v>
      </c>
      <c r="D144" s="7">
        <v>200</v>
      </c>
      <c r="E144" s="8">
        <f>C144+D144</f>
        <v>200</v>
      </c>
      <c r="F144" s="3"/>
      <c r="G144" s="4"/>
      <c r="H144" s="4"/>
      <c r="I144" s="4"/>
    </row>
    <row r="145" ht="9" customHeight="1" hidden="1">
      <c r="A145" t="s" s="5">
        <v>154</v>
      </c>
      <c r="B145" s="6"/>
      <c r="C145" s="7">
        <v>0</v>
      </c>
      <c r="D145" s="7">
        <v>0</v>
      </c>
      <c r="E145" s="8">
        <f>C145+D145</f>
        <v>0</v>
      </c>
      <c r="F145" s="3"/>
      <c r="G145" s="4"/>
      <c r="H145" s="4"/>
      <c r="I145" s="4"/>
    </row>
    <row r="146" ht="9" customHeight="1" hidden="1">
      <c r="A146" t="s" s="5">
        <v>155</v>
      </c>
      <c r="B146" s="6"/>
      <c r="C146" s="7">
        <v>0</v>
      </c>
      <c r="D146" s="7">
        <v>0</v>
      </c>
      <c r="E146" s="8">
        <f>C146+D146</f>
        <v>0</v>
      </c>
      <c r="F146" s="3"/>
      <c r="G146" s="4"/>
      <c r="H146" s="4"/>
      <c r="I146" s="4"/>
    </row>
    <row r="147" ht="9" customHeight="1" hidden="1">
      <c r="A147" t="s" s="5">
        <v>156</v>
      </c>
      <c r="B147" s="6"/>
      <c r="C147" s="7">
        <v>0</v>
      </c>
      <c r="D147" s="7">
        <v>0</v>
      </c>
      <c r="E147" s="8">
        <f>C147+D147</f>
        <v>0</v>
      </c>
      <c r="F147" s="3"/>
      <c r="G147" s="4"/>
      <c r="H147" s="4"/>
      <c r="I147" s="4"/>
    </row>
    <row r="148" ht="9" customHeight="1" hidden="1">
      <c r="A148" t="s" s="5">
        <v>157</v>
      </c>
      <c r="B148" s="6"/>
      <c r="C148" s="7">
        <v>0</v>
      </c>
      <c r="D148" s="7">
        <v>0</v>
      </c>
      <c r="E148" s="8">
        <f>C148+D148</f>
        <v>0</v>
      </c>
      <c r="F148" s="3"/>
      <c r="G148" s="4"/>
      <c r="H148" s="4"/>
      <c r="I148" s="4"/>
    </row>
    <row r="149" ht="11.7" customHeight="1">
      <c r="A149" t="s" s="5">
        <v>158</v>
      </c>
      <c r="B149" t="s" s="15">
        <v>159</v>
      </c>
      <c r="C149" s="7">
        <v>0</v>
      </c>
      <c r="D149" s="7">
        <v>400</v>
      </c>
      <c r="E149" s="8">
        <f>C149+D149</f>
        <v>400</v>
      </c>
      <c r="F149" s="3"/>
      <c r="G149" s="4"/>
      <c r="H149" s="4"/>
      <c r="I149" s="4"/>
    </row>
    <row r="150" ht="9" customHeight="1" hidden="1">
      <c r="A150" t="s" s="5">
        <v>160</v>
      </c>
      <c r="B150" s="6"/>
      <c r="C150" s="7">
        <v>0</v>
      </c>
      <c r="D150" s="7">
        <v>0</v>
      </c>
      <c r="E150" s="8">
        <f>C150+D150</f>
        <v>0</v>
      </c>
      <c r="F150" s="3"/>
      <c r="G150" s="4"/>
      <c r="H150" s="4"/>
      <c r="I150" s="4"/>
    </row>
    <row r="151" ht="9" customHeight="1" hidden="1">
      <c r="A151" t="s" s="5">
        <v>161</v>
      </c>
      <c r="B151" s="6"/>
      <c r="C151" s="7">
        <v>0</v>
      </c>
      <c r="D151" s="7">
        <v>0</v>
      </c>
      <c r="E151" s="8">
        <f>C151+D151</f>
        <v>0</v>
      </c>
      <c r="F151" s="3"/>
      <c r="G151" s="4"/>
      <c r="H151" s="4"/>
      <c r="I151" s="4"/>
    </row>
    <row r="152" ht="11.7" customHeight="1">
      <c r="A152" t="s" s="9">
        <v>162</v>
      </c>
      <c r="B152" s="10"/>
      <c r="C152" s="11">
        <f>SUM(C141:C151)</f>
        <v>0</v>
      </c>
      <c r="D152" s="11">
        <f>SUM(D141:D151)</f>
        <v>600</v>
      </c>
      <c r="E152" s="12">
        <f>SUM(E141:E151)</f>
        <v>600</v>
      </c>
      <c r="F152" s="3"/>
      <c r="G152" s="4"/>
      <c r="H152" s="4"/>
      <c r="I152" s="4"/>
    </row>
    <row r="153" ht="9" customHeight="1" hidden="1">
      <c r="A153" t="s" s="5">
        <v>163</v>
      </c>
      <c r="B153" s="6"/>
      <c r="C153" s="7">
        <v>0</v>
      </c>
      <c r="D153" s="7">
        <v>0</v>
      </c>
      <c r="E153" s="8">
        <f>C153+D153</f>
        <v>0</v>
      </c>
      <c r="F153" s="3"/>
      <c r="G153" s="4"/>
      <c r="H153" s="4"/>
      <c r="I153" s="4"/>
    </row>
    <row r="154" ht="11.7" customHeight="1">
      <c r="A154" t="s" s="5">
        <v>164</v>
      </c>
      <c r="B154" t="s" s="15">
        <v>165</v>
      </c>
      <c r="C154" s="7">
        <f>6113.96+450</f>
        <v>6563.96</v>
      </c>
      <c r="D154" s="7">
        <v>0</v>
      </c>
      <c r="E154" s="8">
        <f>C154+D154</f>
        <v>6563.96</v>
      </c>
      <c r="F154" s="3"/>
      <c r="G154" s="4"/>
      <c r="H154" s="4"/>
      <c r="I154" s="4"/>
    </row>
    <row r="155" ht="11.7" customHeight="1">
      <c r="A155" t="s" s="9">
        <v>166</v>
      </c>
      <c r="B155" s="10"/>
      <c r="C155" s="11">
        <f>SUM(C153:C154)</f>
        <v>6563.96</v>
      </c>
      <c r="D155" s="11">
        <f>SUM(D153:D154)</f>
        <v>0</v>
      </c>
      <c r="E155" s="12">
        <f>SUM(E153:E154)</f>
        <v>6563.96</v>
      </c>
      <c r="F155" s="3"/>
      <c r="G155" s="4"/>
      <c r="H155" s="4"/>
      <c r="I155" s="4"/>
    </row>
    <row r="156" ht="11.7" customHeight="1">
      <c r="A156" t="s" s="5">
        <v>167</v>
      </c>
      <c r="B156" t="s" s="15">
        <v>168</v>
      </c>
      <c r="C156" s="7">
        <v>1656</v>
      </c>
      <c r="D156" s="7">
        <v>0</v>
      </c>
      <c r="E156" s="8">
        <f>C156+D156</f>
        <v>1656</v>
      </c>
      <c r="F156" s="3"/>
      <c r="G156" s="4"/>
      <c r="H156" s="4"/>
      <c r="I156" s="4"/>
    </row>
    <row r="157" ht="9" customHeight="1" hidden="1">
      <c r="A157" t="s" s="5">
        <v>169</v>
      </c>
      <c r="B157" s="6"/>
      <c r="C157" s="7">
        <v>0</v>
      </c>
      <c r="D157" s="7">
        <v>0</v>
      </c>
      <c r="E157" s="8">
        <f>C157+D157</f>
        <v>0</v>
      </c>
      <c r="F157" s="3"/>
      <c r="G157" s="4"/>
      <c r="H157" s="4"/>
      <c r="I157" s="4"/>
    </row>
    <row r="158" ht="9" customHeight="1" hidden="1">
      <c r="A158" t="s" s="5">
        <v>170</v>
      </c>
      <c r="B158" s="6"/>
      <c r="C158" s="7">
        <v>0</v>
      </c>
      <c r="D158" s="7">
        <v>0</v>
      </c>
      <c r="E158" s="8">
        <f>C158+D158</f>
        <v>0</v>
      </c>
      <c r="F158" s="3"/>
      <c r="G158" s="4"/>
      <c r="H158" s="4"/>
      <c r="I158" s="4"/>
    </row>
    <row r="159" ht="9" customHeight="1" hidden="1">
      <c r="A159" t="s" s="5">
        <v>171</v>
      </c>
      <c r="B159" s="6"/>
      <c r="C159" s="7">
        <v>0</v>
      </c>
      <c r="D159" s="7">
        <v>0</v>
      </c>
      <c r="E159" s="8">
        <f>C159+D159</f>
        <v>0</v>
      </c>
      <c r="F159" s="3"/>
      <c r="G159" s="4"/>
      <c r="H159" s="4"/>
      <c r="I159" s="4"/>
    </row>
    <row r="160" ht="11.7" customHeight="1">
      <c r="A160" t="s" s="9">
        <v>172</v>
      </c>
      <c r="B160" s="10"/>
      <c r="C160" s="11">
        <f>SUM(C156:C159)</f>
        <v>1656</v>
      </c>
      <c r="D160" s="11">
        <f>SUM(D156:D159)</f>
        <v>0</v>
      </c>
      <c r="E160" s="12">
        <f>SUM(E156:E159)</f>
        <v>1656</v>
      </c>
      <c r="F160" s="3"/>
      <c r="G160" s="4"/>
      <c r="H160" s="4"/>
      <c r="I160" s="4"/>
    </row>
    <row r="161" ht="9" customHeight="1" hidden="1">
      <c r="A161" t="s" s="5">
        <v>173</v>
      </c>
      <c r="B161" s="6"/>
      <c r="C161" s="7">
        <v>0</v>
      </c>
      <c r="D161" s="7">
        <v>0</v>
      </c>
      <c r="E161" s="8">
        <f>C161+D161</f>
        <v>0</v>
      </c>
      <c r="F161" s="3"/>
      <c r="G161" s="4"/>
      <c r="H161" s="4"/>
      <c r="I161" s="4"/>
    </row>
    <row r="162" ht="9" customHeight="1" hidden="1">
      <c r="A162" t="s" s="5">
        <v>174</v>
      </c>
      <c r="B162" s="6"/>
      <c r="C162" s="7">
        <v>0</v>
      </c>
      <c r="D162" s="7">
        <v>0</v>
      </c>
      <c r="E162" s="8">
        <f>C162+D162</f>
        <v>0</v>
      </c>
      <c r="F162" s="3"/>
      <c r="G162" s="4"/>
      <c r="H162" s="4"/>
      <c r="I162" s="4"/>
    </row>
    <row r="163" ht="9" customHeight="1" hidden="1">
      <c r="A163" t="s" s="5">
        <v>175</v>
      </c>
      <c r="B163" s="6"/>
      <c r="C163" s="7">
        <v>0</v>
      </c>
      <c r="D163" s="7">
        <v>0</v>
      </c>
      <c r="E163" s="8">
        <f>C163+D163</f>
        <v>0</v>
      </c>
      <c r="F163" s="3"/>
      <c r="G163" s="4"/>
      <c r="H163" s="4"/>
      <c r="I163" s="4"/>
    </row>
    <row r="164" ht="9" customHeight="1" hidden="1">
      <c r="A164" t="s" s="9">
        <v>176</v>
      </c>
      <c r="B164" s="10"/>
      <c r="C164" s="11">
        <f>SUM(C161:C163)</f>
        <v>0</v>
      </c>
      <c r="D164" s="11">
        <f>SUM(D161:D163)</f>
        <v>0</v>
      </c>
      <c r="E164" s="12">
        <f>SUM(E161:E163)</f>
        <v>0</v>
      </c>
      <c r="F164" s="3"/>
      <c r="G164" s="4"/>
      <c r="H164" s="4"/>
      <c r="I164" s="4"/>
    </row>
    <row r="165" ht="9" customHeight="1" hidden="1">
      <c r="A165" t="s" s="5">
        <v>177</v>
      </c>
      <c r="B165" s="6"/>
      <c r="C165" s="7">
        <v>0</v>
      </c>
      <c r="D165" s="7">
        <v>0</v>
      </c>
      <c r="E165" s="8">
        <f>C165+D165</f>
        <v>0</v>
      </c>
      <c r="F165" s="3"/>
      <c r="G165" s="4"/>
      <c r="H165" s="4"/>
      <c r="I165" s="4"/>
    </row>
    <row r="166" ht="9" customHeight="1" hidden="1">
      <c r="A166" t="s" s="5">
        <v>178</v>
      </c>
      <c r="B166" s="6"/>
      <c r="C166" s="7">
        <v>0</v>
      </c>
      <c r="D166" s="7">
        <v>0</v>
      </c>
      <c r="E166" s="8">
        <f>C166+D166</f>
        <v>0</v>
      </c>
      <c r="F166" s="3"/>
      <c r="G166" s="4"/>
      <c r="H166" s="4"/>
      <c r="I166" s="4"/>
    </row>
    <row r="167" ht="11.7" customHeight="1">
      <c r="A167" t="s" s="30">
        <v>179</v>
      </c>
      <c r="B167" s="6"/>
      <c r="C167" s="7">
        <v>0</v>
      </c>
      <c r="D167" s="7">
        <v>999</v>
      </c>
      <c r="E167" s="8">
        <f>C167+D167</f>
        <v>999</v>
      </c>
      <c r="F167" s="3"/>
      <c r="G167" s="4"/>
      <c r="H167" s="4"/>
      <c r="I167" s="4"/>
    </row>
    <row r="168" ht="9" customHeight="1" hidden="1">
      <c r="A168" t="s" s="5">
        <v>180</v>
      </c>
      <c r="B168" s="6"/>
      <c r="C168" s="7">
        <v>0</v>
      </c>
      <c r="D168" s="7">
        <v>0</v>
      </c>
      <c r="E168" s="8">
        <f>C168+D168</f>
        <v>0</v>
      </c>
      <c r="F168" s="3"/>
      <c r="G168" s="4"/>
      <c r="H168" s="4"/>
      <c r="I168" s="4"/>
    </row>
    <row r="169" ht="9" customHeight="1" hidden="1">
      <c r="A169" t="s" s="30">
        <v>181</v>
      </c>
      <c r="B169" s="6"/>
      <c r="C169" s="7">
        <v>0</v>
      </c>
      <c r="D169" s="7">
        <v>0</v>
      </c>
      <c r="E169" s="8">
        <f>C169+D169</f>
        <v>0</v>
      </c>
      <c r="F169" s="3"/>
      <c r="G169" s="4"/>
      <c r="H169" s="4"/>
      <c r="I169" s="4"/>
    </row>
    <row r="170" ht="9" customHeight="1" hidden="1">
      <c r="A170" t="s" s="5">
        <v>182</v>
      </c>
      <c r="B170" s="6"/>
      <c r="C170" s="7">
        <v>0</v>
      </c>
      <c r="D170" s="7">
        <v>0</v>
      </c>
      <c r="E170" s="8">
        <f>C170+D170</f>
        <v>0</v>
      </c>
      <c r="F170" s="3"/>
      <c r="G170" s="4"/>
      <c r="H170" s="4"/>
      <c r="I170" s="4"/>
    </row>
    <row r="171" ht="9" customHeight="1" hidden="1">
      <c r="A171" t="s" s="5">
        <v>183</v>
      </c>
      <c r="B171" s="6"/>
      <c r="C171" s="7">
        <v>0</v>
      </c>
      <c r="D171" s="7">
        <v>0</v>
      </c>
      <c r="E171" s="8">
        <f>C171+D171</f>
        <v>0</v>
      </c>
      <c r="F171" s="3"/>
      <c r="G171" s="4"/>
      <c r="H171" s="4"/>
      <c r="I171" s="4"/>
    </row>
    <row r="172" ht="9" customHeight="1" hidden="1">
      <c r="A172" t="s" s="30">
        <v>184</v>
      </c>
      <c r="B172" s="6"/>
      <c r="C172" s="7">
        <v>0</v>
      </c>
      <c r="D172" s="7">
        <v>0</v>
      </c>
      <c r="E172" s="8">
        <f>C172+D172</f>
        <v>0</v>
      </c>
      <c r="F172" s="3"/>
      <c r="G172" s="4"/>
      <c r="H172" s="4"/>
      <c r="I172" s="4"/>
    </row>
    <row r="173" ht="9" customHeight="1" hidden="1">
      <c r="A173" t="s" s="5">
        <v>185</v>
      </c>
      <c r="B173" s="6"/>
      <c r="C173" s="7">
        <v>0</v>
      </c>
      <c r="D173" s="7">
        <v>0</v>
      </c>
      <c r="E173" s="8">
        <f>C173+D173</f>
        <v>0</v>
      </c>
      <c r="F173" s="3"/>
      <c r="G173" s="4"/>
      <c r="H173" s="4"/>
      <c r="I173" s="4"/>
    </row>
    <row r="174" ht="9" customHeight="1" hidden="1">
      <c r="A174" t="s" s="5">
        <v>186</v>
      </c>
      <c r="B174" s="6"/>
      <c r="C174" s="7">
        <v>0</v>
      </c>
      <c r="D174" s="7">
        <v>0</v>
      </c>
      <c r="E174" s="8">
        <f>C174+D174</f>
        <v>0</v>
      </c>
      <c r="F174" s="3"/>
      <c r="G174" s="4"/>
      <c r="H174" s="4"/>
      <c r="I174" s="4"/>
    </row>
    <row r="175" ht="9" customHeight="1" hidden="1">
      <c r="A175" t="s" s="5">
        <v>187</v>
      </c>
      <c r="B175" s="6"/>
      <c r="C175" s="7">
        <v>0</v>
      </c>
      <c r="D175" s="7">
        <v>0</v>
      </c>
      <c r="E175" s="8">
        <f>C175+D175</f>
        <v>0</v>
      </c>
      <c r="F175" s="3"/>
      <c r="G175" s="4"/>
      <c r="H175" s="4"/>
      <c r="I175" s="4"/>
    </row>
    <row r="176" ht="9" customHeight="1" hidden="1">
      <c r="A176" t="s" s="30">
        <v>188</v>
      </c>
      <c r="B176" s="6"/>
      <c r="C176" s="7">
        <v>0</v>
      </c>
      <c r="D176" s="7">
        <v>0</v>
      </c>
      <c r="E176" s="8">
        <f>C176+D176</f>
        <v>0</v>
      </c>
      <c r="F176" s="3"/>
      <c r="G176" s="4"/>
      <c r="H176" s="4"/>
      <c r="I176" s="4"/>
    </row>
    <row r="177" ht="11.7" customHeight="1">
      <c r="A177" t="s" s="9">
        <v>189</v>
      </c>
      <c r="B177" s="10"/>
      <c r="C177" s="11">
        <f>SUM(C165:C176)</f>
        <v>0</v>
      </c>
      <c r="D177" s="11">
        <f>SUM(D165:D176)</f>
        <v>999</v>
      </c>
      <c r="E177" s="12">
        <f>SUM(E165:E176)</f>
        <v>999</v>
      </c>
      <c r="F177" s="3"/>
      <c r="G177" s="4"/>
      <c r="H177" s="4"/>
      <c r="I177" s="4"/>
    </row>
    <row r="178" ht="9" customHeight="1" hidden="1">
      <c r="A178" t="s" s="5">
        <v>190</v>
      </c>
      <c r="B178" s="6"/>
      <c r="C178" s="7">
        <v>0</v>
      </c>
      <c r="D178" s="7">
        <v>0</v>
      </c>
      <c r="E178" s="8">
        <f>C178+D178</f>
        <v>0</v>
      </c>
      <c r="F178" s="3"/>
      <c r="G178" s="4"/>
      <c r="H178" s="4"/>
      <c r="I178" s="4"/>
    </row>
    <row r="179" ht="9" customHeight="1" hidden="1">
      <c r="A179" t="s" s="5">
        <v>191</v>
      </c>
      <c r="B179" s="6"/>
      <c r="C179" s="7">
        <v>0</v>
      </c>
      <c r="D179" s="7">
        <v>0</v>
      </c>
      <c r="E179" s="8">
        <f>C179+D179</f>
        <v>0</v>
      </c>
      <c r="F179" s="3"/>
      <c r="G179" s="4"/>
      <c r="H179" s="4"/>
      <c r="I179" s="4"/>
    </row>
    <row r="180" ht="9" customHeight="1" hidden="1">
      <c r="A180" t="s" s="5">
        <v>192</v>
      </c>
      <c r="B180" s="6"/>
      <c r="C180" s="7">
        <v>0</v>
      </c>
      <c r="D180" s="7">
        <v>0</v>
      </c>
      <c r="E180" s="8">
        <f>C180+D180</f>
        <v>0</v>
      </c>
      <c r="F180" s="3"/>
      <c r="G180" s="4"/>
      <c r="H180" s="4"/>
      <c r="I180" s="4"/>
    </row>
    <row r="181" ht="9" customHeight="1" hidden="1">
      <c r="A181" t="s" s="5">
        <v>193</v>
      </c>
      <c r="B181" s="6"/>
      <c r="C181" s="7">
        <v>0</v>
      </c>
      <c r="D181" s="7">
        <v>0</v>
      </c>
      <c r="E181" s="8">
        <f>C181+D181</f>
        <v>0</v>
      </c>
      <c r="F181" s="3"/>
      <c r="G181" s="4"/>
      <c r="H181" s="4"/>
      <c r="I181" s="4"/>
    </row>
    <row r="182" ht="9" customHeight="1" hidden="1">
      <c r="A182" t="s" s="5">
        <v>194</v>
      </c>
      <c r="B182" s="6"/>
      <c r="C182" s="7">
        <v>0</v>
      </c>
      <c r="D182" s="7">
        <v>0</v>
      </c>
      <c r="E182" s="8">
        <f>C182+D182</f>
        <v>0</v>
      </c>
      <c r="F182" s="3"/>
      <c r="G182" s="4"/>
      <c r="H182" s="4"/>
      <c r="I182" s="4"/>
    </row>
    <row r="183" ht="9" customHeight="1" hidden="1">
      <c r="A183" t="s" s="5">
        <v>195</v>
      </c>
      <c r="B183" s="6"/>
      <c r="C183" s="7">
        <v>0</v>
      </c>
      <c r="D183" s="7">
        <v>0</v>
      </c>
      <c r="E183" s="8">
        <f>C183+D183</f>
        <v>0</v>
      </c>
      <c r="F183" s="3"/>
      <c r="G183" s="4"/>
      <c r="H183" s="4"/>
      <c r="I183" s="4"/>
    </row>
    <row r="184" ht="9" customHeight="1" hidden="1">
      <c r="A184" t="s" s="5">
        <v>196</v>
      </c>
      <c r="B184" s="6"/>
      <c r="C184" s="7">
        <v>0</v>
      </c>
      <c r="D184" s="7">
        <v>0</v>
      </c>
      <c r="E184" s="8">
        <f>C184+D184</f>
        <v>0</v>
      </c>
      <c r="F184" s="3"/>
      <c r="G184" s="4"/>
      <c r="H184" s="4"/>
      <c r="I184" s="4"/>
    </row>
    <row r="185" ht="9" customHeight="1" hidden="1">
      <c r="A185" t="s" s="5">
        <v>197</v>
      </c>
      <c r="B185" s="6"/>
      <c r="C185" s="7">
        <v>0</v>
      </c>
      <c r="D185" s="7">
        <v>0</v>
      </c>
      <c r="E185" s="8">
        <f>C185+D185</f>
        <v>0</v>
      </c>
      <c r="F185" s="3"/>
      <c r="G185" s="4"/>
      <c r="H185" s="4"/>
      <c r="I185" s="4"/>
    </row>
    <row r="186" ht="9" customHeight="1" hidden="1">
      <c r="A186" t="s" s="5">
        <v>198</v>
      </c>
      <c r="B186" s="6"/>
      <c r="C186" s="7">
        <v>0</v>
      </c>
      <c r="D186" s="7">
        <v>0</v>
      </c>
      <c r="E186" s="8">
        <f>C186+D186</f>
        <v>0</v>
      </c>
      <c r="F186" s="3"/>
      <c r="G186" s="4"/>
      <c r="H186" s="4"/>
      <c r="I186" s="4"/>
    </row>
    <row r="187" ht="9" customHeight="1" hidden="1">
      <c r="A187" t="s" s="5">
        <v>199</v>
      </c>
      <c r="B187" s="6"/>
      <c r="C187" s="7">
        <v>0</v>
      </c>
      <c r="D187" s="7">
        <v>0</v>
      </c>
      <c r="E187" s="8">
        <f>C187+D187</f>
        <v>0</v>
      </c>
      <c r="F187" s="3"/>
      <c r="G187" s="4"/>
      <c r="H187" s="4"/>
      <c r="I187" s="4"/>
    </row>
    <row r="188" ht="9" customHeight="1" hidden="1">
      <c r="A188" t="s" s="5">
        <v>200</v>
      </c>
      <c r="B188" s="6"/>
      <c r="C188" s="7">
        <v>0</v>
      </c>
      <c r="D188" s="7">
        <v>0</v>
      </c>
      <c r="E188" s="8">
        <f>C188+D188</f>
        <v>0</v>
      </c>
      <c r="F188" s="3"/>
      <c r="G188" s="4"/>
      <c r="H188" s="4"/>
      <c r="I188" s="4"/>
    </row>
    <row r="189" ht="9" customHeight="1" hidden="1">
      <c r="A189" t="s" s="5">
        <v>201</v>
      </c>
      <c r="B189" s="6"/>
      <c r="C189" s="7">
        <v>0</v>
      </c>
      <c r="D189" s="7">
        <v>0</v>
      </c>
      <c r="E189" s="8">
        <f>C189+D189</f>
        <v>0</v>
      </c>
      <c r="F189" s="3"/>
      <c r="G189" s="4"/>
      <c r="H189" s="4"/>
      <c r="I189" s="4"/>
    </row>
    <row r="190" ht="9" customHeight="1" hidden="1">
      <c r="A190" t="s" s="9">
        <v>202</v>
      </c>
      <c r="B190" s="10"/>
      <c r="C190" s="11">
        <f>SUM(C178:C189)</f>
        <v>0</v>
      </c>
      <c r="D190" s="11">
        <f>SUM(D178:D189)</f>
        <v>0</v>
      </c>
      <c r="E190" s="12">
        <f>SUM(E178:E189)</f>
        <v>0</v>
      </c>
      <c r="F190" s="3"/>
      <c r="G190" s="4"/>
      <c r="H190" s="4"/>
      <c r="I190" s="4"/>
    </row>
    <row r="191" ht="9" customHeight="1" hidden="1">
      <c r="A191" t="s" s="5">
        <v>203</v>
      </c>
      <c r="B191" s="6"/>
      <c r="C191" s="7">
        <v>0</v>
      </c>
      <c r="D191" s="7">
        <v>0</v>
      </c>
      <c r="E191" s="8">
        <f>C191+D191</f>
        <v>0</v>
      </c>
      <c r="F191" s="3"/>
      <c r="G191" s="4"/>
      <c r="H191" s="4"/>
      <c r="I191" s="4"/>
    </row>
    <row r="192" ht="9" customHeight="1" hidden="1">
      <c r="A192" t="s" s="5">
        <v>204</v>
      </c>
      <c r="B192" s="6"/>
      <c r="C192" s="7">
        <v>0</v>
      </c>
      <c r="D192" s="7">
        <v>0</v>
      </c>
      <c r="E192" s="8">
        <f>C192+D192</f>
        <v>0</v>
      </c>
      <c r="F192" s="3"/>
      <c r="G192" s="4"/>
      <c r="H192" s="4"/>
      <c r="I192" s="4"/>
    </row>
    <row r="193" ht="9" customHeight="1" hidden="1">
      <c r="A193" t="s" s="5">
        <v>205</v>
      </c>
      <c r="B193" s="6"/>
      <c r="C193" s="7">
        <v>0</v>
      </c>
      <c r="D193" s="7">
        <v>0</v>
      </c>
      <c r="E193" s="8">
        <f>C193+D193</f>
        <v>0</v>
      </c>
      <c r="F193" s="3"/>
      <c r="G193" s="4"/>
      <c r="H193" s="4"/>
      <c r="I193" s="4"/>
    </row>
    <row r="194" ht="9" customHeight="1" hidden="1">
      <c r="A194" t="s" s="5">
        <v>206</v>
      </c>
      <c r="B194" s="6"/>
      <c r="C194" s="7">
        <v>0</v>
      </c>
      <c r="D194" s="7">
        <v>0</v>
      </c>
      <c r="E194" s="8">
        <f>C194+D194</f>
        <v>0</v>
      </c>
      <c r="F194" s="3"/>
      <c r="G194" s="4"/>
      <c r="H194" s="4"/>
      <c r="I194" s="4"/>
    </row>
    <row r="195" ht="9" customHeight="1" hidden="1">
      <c r="A195" t="s" s="5">
        <v>207</v>
      </c>
      <c r="B195" s="6"/>
      <c r="C195" s="7">
        <v>0</v>
      </c>
      <c r="D195" s="7">
        <v>0</v>
      </c>
      <c r="E195" s="8">
        <f>C195+D195</f>
        <v>0</v>
      </c>
      <c r="F195" s="3"/>
      <c r="G195" s="4"/>
      <c r="H195" s="4"/>
      <c r="I195" s="4"/>
    </row>
    <row r="196" ht="9" customHeight="1" hidden="1">
      <c r="A196" t="s" s="5">
        <v>208</v>
      </c>
      <c r="B196" s="6"/>
      <c r="C196" s="7">
        <v>0</v>
      </c>
      <c r="D196" s="7">
        <v>0</v>
      </c>
      <c r="E196" s="8">
        <f>C196+D196</f>
        <v>0</v>
      </c>
      <c r="F196" s="3"/>
      <c r="G196" s="4"/>
      <c r="H196" s="4"/>
      <c r="I196" s="4"/>
    </row>
    <row r="197" ht="9" customHeight="1" hidden="1">
      <c r="A197" t="s" s="5">
        <v>209</v>
      </c>
      <c r="B197" s="6"/>
      <c r="C197" s="7">
        <v>0</v>
      </c>
      <c r="D197" s="7">
        <v>0</v>
      </c>
      <c r="E197" s="8">
        <f>C197+D197</f>
        <v>0</v>
      </c>
      <c r="F197" s="3"/>
      <c r="G197" s="4"/>
      <c r="H197" s="4"/>
      <c r="I197" s="4"/>
    </row>
    <row r="198" ht="9" customHeight="1" hidden="1">
      <c r="A198" t="s" s="5">
        <v>210</v>
      </c>
      <c r="B198" s="6"/>
      <c r="C198" s="7">
        <v>0</v>
      </c>
      <c r="D198" s="7">
        <v>0</v>
      </c>
      <c r="E198" s="8">
        <f>C198+D198</f>
        <v>0</v>
      </c>
      <c r="F198" s="3"/>
      <c r="G198" s="4"/>
      <c r="H198" s="4"/>
      <c r="I198" s="4"/>
    </row>
    <row r="199" ht="9" customHeight="1" hidden="1">
      <c r="A199" t="s" s="5">
        <v>211</v>
      </c>
      <c r="B199" s="6"/>
      <c r="C199" s="7">
        <v>0</v>
      </c>
      <c r="D199" s="7">
        <v>0</v>
      </c>
      <c r="E199" s="8">
        <f>C199+D199</f>
        <v>0</v>
      </c>
      <c r="F199" s="3"/>
      <c r="G199" s="4"/>
      <c r="H199" s="4"/>
      <c r="I199" s="4"/>
    </row>
    <row r="200" ht="9" customHeight="1" hidden="1">
      <c r="A200" t="s" s="5">
        <v>212</v>
      </c>
      <c r="B200" s="6"/>
      <c r="C200" s="7">
        <v>0</v>
      </c>
      <c r="D200" s="7">
        <v>0</v>
      </c>
      <c r="E200" s="8">
        <f>C200+D200</f>
        <v>0</v>
      </c>
      <c r="F200" s="3"/>
      <c r="G200" s="4"/>
      <c r="H200" s="4"/>
      <c r="I200" s="4"/>
    </row>
    <row r="201" ht="9" customHeight="1" hidden="1">
      <c r="A201" t="s" s="5">
        <v>213</v>
      </c>
      <c r="B201" s="6"/>
      <c r="C201" s="7">
        <v>0</v>
      </c>
      <c r="D201" s="7">
        <v>0</v>
      </c>
      <c r="E201" s="8">
        <f>C201+D201</f>
        <v>0</v>
      </c>
      <c r="F201" s="3"/>
      <c r="G201" s="4"/>
      <c r="H201" s="4"/>
      <c r="I201" s="4"/>
    </row>
    <row r="202" ht="9" customHeight="1" hidden="1">
      <c r="A202" t="s" s="9">
        <v>17</v>
      </c>
      <c r="B202" s="10"/>
      <c r="C202" s="11">
        <f>SUM(C191:C201)</f>
        <v>0</v>
      </c>
      <c r="D202" s="11">
        <f>SUM(D191:D201)</f>
        <v>0</v>
      </c>
      <c r="E202" s="12">
        <f>SUM(E191:E201)</f>
        <v>0</v>
      </c>
      <c r="F202" s="3"/>
      <c r="G202" s="4"/>
      <c r="H202" s="4"/>
      <c r="I202" s="4"/>
    </row>
    <row r="203" ht="9" customHeight="1" hidden="1">
      <c r="A203" t="s" s="5">
        <v>214</v>
      </c>
      <c r="B203" s="6"/>
      <c r="C203" s="7">
        <v>0</v>
      </c>
      <c r="D203" s="7">
        <v>0</v>
      </c>
      <c r="E203" s="8">
        <f>C203+D203</f>
        <v>0</v>
      </c>
      <c r="F203" s="3"/>
      <c r="G203" s="4"/>
      <c r="H203" s="4"/>
      <c r="I203" s="4"/>
    </row>
    <row r="204" ht="9" customHeight="1" hidden="1">
      <c r="A204" t="s" s="5">
        <v>215</v>
      </c>
      <c r="B204" s="6"/>
      <c r="C204" s="7">
        <v>0</v>
      </c>
      <c r="D204" s="7">
        <v>0</v>
      </c>
      <c r="E204" s="8">
        <f>C204+D204</f>
        <v>0</v>
      </c>
      <c r="F204" s="3"/>
      <c r="G204" s="4"/>
      <c r="H204" s="4"/>
      <c r="I204" s="4"/>
    </row>
    <row r="205" ht="9" customHeight="1" hidden="1">
      <c r="A205" t="s" s="5">
        <v>216</v>
      </c>
      <c r="B205" s="6"/>
      <c r="C205" s="7">
        <v>0</v>
      </c>
      <c r="D205" s="7">
        <v>0</v>
      </c>
      <c r="E205" s="8">
        <f>C205+D205</f>
        <v>0</v>
      </c>
      <c r="F205" s="3"/>
      <c r="G205" s="4"/>
      <c r="H205" s="4"/>
      <c r="I205" s="4"/>
    </row>
    <row r="206" ht="9" customHeight="1" hidden="1">
      <c r="A206" t="s" s="5">
        <v>217</v>
      </c>
      <c r="B206" s="6"/>
      <c r="C206" s="7">
        <v>0</v>
      </c>
      <c r="D206" s="7">
        <v>0</v>
      </c>
      <c r="E206" s="8">
        <f>C206+D206</f>
        <v>0</v>
      </c>
      <c r="F206" s="3"/>
      <c r="G206" s="4"/>
      <c r="H206" s="4"/>
      <c r="I206" s="4"/>
    </row>
    <row r="207" ht="9" customHeight="1" hidden="1">
      <c r="A207" t="s" s="5">
        <v>218</v>
      </c>
      <c r="B207" s="6"/>
      <c r="C207" s="7">
        <v>0</v>
      </c>
      <c r="D207" s="7">
        <v>0</v>
      </c>
      <c r="E207" s="8">
        <f>C207+D207</f>
        <v>0</v>
      </c>
      <c r="F207" s="3"/>
      <c r="G207" s="4"/>
      <c r="H207" s="4"/>
      <c r="I207" s="4"/>
    </row>
    <row r="208" ht="9" customHeight="1" hidden="1">
      <c r="A208" t="s" s="5">
        <v>219</v>
      </c>
      <c r="B208" s="6"/>
      <c r="C208" s="7">
        <v>0</v>
      </c>
      <c r="D208" s="7">
        <v>0</v>
      </c>
      <c r="E208" s="8">
        <f>C208+D208</f>
        <v>0</v>
      </c>
      <c r="F208" s="3"/>
      <c r="G208" s="4"/>
      <c r="H208" s="4"/>
      <c r="I208" s="4"/>
    </row>
    <row r="209" ht="9" customHeight="1" hidden="1">
      <c r="A209" t="s" s="5">
        <v>220</v>
      </c>
      <c r="B209" s="6"/>
      <c r="C209" s="7">
        <v>0</v>
      </c>
      <c r="D209" s="7">
        <v>0</v>
      </c>
      <c r="E209" s="8">
        <f>C209+D209</f>
        <v>0</v>
      </c>
      <c r="F209" s="3"/>
      <c r="G209" s="4"/>
      <c r="H209" s="4"/>
      <c r="I209" s="4"/>
    </row>
    <row r="210" ht="9" customHeight="1" hidden="1">
      <c r="A210" t="s" s="5">
        <v>221</v>
      </c>
      <c r="B210" s="6"/>
      <c r="C210" s="7">
        <v>0</v>
      </c>
      <c r="D210" s="7">
        <v>0</v>
      </c>
      <c r="E210" s="8">
        <f>C210+D210</f>
        <v>0</v>
      </c>
      <c r="F210" s="3"/>
      <c r="G210" s="4"/>
      <c r="H210" s="4"/>
      <c r="I210" s="4"/>
    </row>
    <row r="211" ht="9" customHeight="1" hidden="1">
      <c r="A211" t="s" s="5">
        <v>222</v>
      </c>
      <c r="B211" s="6"/>
      <c r="C211" s="7">
        <v>0</v>
      </c>
      <c r="D211" s="7">
        <v>0</v>
      </c>
      <c r="E211" s="8">
        <f>C211+D211</f>
        <v>0</v>
      </c>
      <c r="F211" s="3"/>
      <c r="G211" s="4"/>
      <c r="H211" s="4"/>
      <c r="I211" s="4"/>
    </row>
    <row r="212" ht="9" customHeight="1" hidden="1">
      <c r="A212" t="s" s="9">
        <v>223</v>
      </c>
      <c r="B212" s="10"/>
      <c r="C212" s="11">
        <f>SUM(C203:C211)</f>
        <v>0</v>
      </c>
      <c r="D212" s="11">
        <f>SUM(D203:D211)</f>
        <v>0</v>
      </c>
      <c r="E212" s="12">
        <f>SUM(E203:E211)</f>
        <v>0</v>
      </c>
      <c r="F212" s="3"/>
      <c r="G212" s="4"/>
      <c r="H212" s="4"/>
      <c r="I212" s="4"/>
    </row>
    <row r="213" ht="9" customHeight="1" hidden="1">
      <c r="A213" t="s" s="5">
        <v>224</v>
      </c>
      <c r="B213" s="6"/>
      <c r="C213" s="7">
        <v>0</v>
      </c>
      <c r="D213" s="7">
        <v>0</v>
      </c>
      <c r="E213" s="8">
        <f>C213+D213</f>
        <v>0</v>
      </c>
      <c r="F213" s="3"/>
      <c r="G213" s="4"/>
      <c r="H213" s="4"/>
      <c r="I213" s="4"/>
    </row>
    <row r="214" ht="9" customHeight="1" hidden="1">
      <c r="A214" t="s" s="5">
        <v>225</v>
      </c>
      <c r="B214" s="6"/>
      <c r="C214" s="7">
        <v>0</v>
      </c>
      <c r="D214" s="7">
        <v>0</v>
      </c>
      <c r="E214" s="8">
        <f>C214+D214</f>
        <v>0</v>
      </c>
      <c r="F214" s="3"/>
      <c r="G214" s="4"/>
      <c r="H214" s="4"/>
      <c r="I214" s="4"/>
    </row>
    <row r="215" ht="9" customHeight="1" hidden="1">
      <c r="A215" t="s" s="5">
        <v>226</v>
      </c>
      <c r="B215" s="6"/>
      <c r="C215" s="7">
        <v>0</v>
      </c>
      <c r="D215" s="7">
        <v>0</v>
      </c>
      <c r="E215" s="8">
        <f>C215+D215</f>
        <v>0</v>
      </c>
      <c r="F215" s="3"/>
      <c r="G215" s="4"/>
      <c r="H215" s="4"/>
      <c r="I215" s="4"/>
    </row>
    <row r="216" ht="9" customHeight="1" hidden="1">
      <c r="A216" t="s" s="5">
        <v>227</v>
      </c>
      <c r="B216" s="6"/>
      <c r="C216" s="7">
        <v>0</v>
      </c>
      <c r="D216" s="7">
        <v>0</v>
      </c>
      <c r="E216" s="8">
        <f>C216+D216</f>
        <v>0</v>
      </c>
      <c r="F216" s="3"/>
      <c r="G216" s="4"/>
      <c r="H216" s="4"/>
      <c r="I216" s="4"/>
    </row>
    <row r="217" ht="9" customHeight="1" hidden="1">
      <c r="A217" t="s" s="9">
        <v>228</v>
      </c>
      <c r="B217" s="10"/>
      <c r="C217" s="11">
        <f>SUM(C213:C216)</f>
        <v>0</v>
      </c>
      <c r="D217" s="11">
        <f>SUM(D213:D216)</f>
        <v>0</v>
      </c>
      <c r="E217" s="12">
        <f>SUM(E213:E216)</f>
        <v>0</v>
      </c>
      <c r="F217" s="3"/>
      <c r="G217" s="4"/>
      <c r="H217" s="4"/>
      <c r="I217" s="4"/>
    </row>
    <row r="218" ht="9" customHeight="1" hidden="1">
      <c r="A218" t="s" s="5">
        <v>229</v>
      </c>
      <c r="B218" s="6"/>
      <c r="C218" s="7">
        <v>0</v>
      </c>
      <c r="D218" s="7">
        <v>0</v>
      </c>
      <c r="E218" s="8">
        <f>C218+D218</f>
        <v>0</v>
      </c>
      <c r="F218" s="3"/>
      <c r="G218" s="4"/>
      <c r="H218" s="4"/>
      <c r="I218" s="4"/>
    </row>
    <row r="219" ht="9" customHeight="1" hidden="1">
      <c r="A219" t="s" s="5">
        <v>230</v>
      </c>
      <c r="B219" s="6"/>
      <c r="C219" s="7">
        <v>0</v>
      </c>
      <c r="D219" s="7">
        <v>0</v>
      </c>
      <c r="E219" s="8">
        <f>C219+D219</f>
        <v>0</v>
      </c>
      <c r="F219" s="3"/>
      <c r="G219" s="4"/>
      <c r="H219" s="4"/>
      <c r="I219" s="4"/>
    </row>
    <row r="220" ht="9" customHeight="1" hidden="1">
      <c r="A220" t="s" s="5">
        <v>231</v>
      </c>
      <c r="B220" s="6"/>
      <c r="C220" s="7">
        <v>0</v>
      </c>
      <c r="D220" s="7">
        <v>0</v>
      </c>
      <c r="E220" s="8">
        <f>C220+D220</f>
        <v>0</v>
      </c>
      <c r="F220" s="3"/>
      <c r="G220" s="4"/>
      <c r="H220" s="4"/>
      <c r="I220" s="4"/>
    </row>
    <row r="221" ht="9" customHeight="1" hidden="1">
      <c r="A221" t="s" s="5">
        <v>232</v>
      </c>
      <c r="B221" s="6"/>
      <c r="C221" s="7">
        <v>0</v>
      </c>
      <c r="D221" s="7">
        <v>0</v>
      </c>
      <c r="E221" s="8">
        <f>C221+D221</f>
        <v>0</v>
      </c>
      <c r="F221" s="3"/>
      <c r="G221" s="4"/>
      <c r="H221" s="4"/>
      <c r="I221" s="4"/>
    </row>
    <row r="222" ht="9" customHeight="1" hidden="1">
      <c r="A222" t="s" s="5">
        <v>233</v>
      </c>
      <c r="B222" s="6"/>
      <c r="C222" s="7">
        <v>0</v>
      </c>
      <c r="D222" s="7">
        <v>0</v>
      </c>
      <c r="E222" s="8">
        <f>C222+D222</f>
        <v>0</v>
      </c>
      <c r="F222" s="3"/>
      <c r="G222" s="4"/>
      <c r="H222" s="4"/>
      <c r="I222" s="4"/>
    </row>
    <row r="223" ht="9" customHeight="1" hidden="1">
      <c r="A223" t="s" s="9">
        <v>234</v>
      </c>
      <c r="B223" s="10"/>
      <c r="C223" s="11">
        <f>SUM(C218:C222)</f>
        <v>0</v>
      </c>
      <c r="D223" s="11">
        <f>SUM(D218:D222)</f>
        <v>0</v>
      </c>
      <c r="E223" s="12">
        <f>SUM(E218:E222)</f>
        <v>0</v>
      </c>
      <c r="F223" s="3"/>
      <c r="G223" s="4"/>
      <c r="H223" s="4"/>
      <c r="I223" s="4"/>
    </row>
    <row r="224" ht="11.7" customHeight="1">
      <c r="A224" t="s" s="18">
        <v>235</v>
      </c>
      <c r="B224" s="19"/>
      <c r="C224" s="20">
        <f>-(C86+C121+C128+C131+C140+C152+C155+C160+C164+C177+C190+C202+C212+C217+C223)</f>
        <v>-36092.33</v>
      </c>
      <c r="D224" s="20">
        <f>-(D86+D121+D128+D131+D140+D152+D155+D160+D164+D177+D190+D202+D212+D217+D223)</f>
        <v>-33599</v>
      </c>
      <c r="E224" s="21">
        <f>D224+C224</f>
        <v>-69691.33</v>
      </c>
      <c r="F224" s="3"/>
      <c r="G224" s="4"/>
      <c r="H224" s="4"/>
      <c r="I224" s="4"/>
    </row>
    <row r="225" ht="11.7" customHeight="1">
      <c r="A225" t="s" s="22">
        <v>236</v>
      </c>
      <c r="B225" s="23"/>
      <c r="C225" s="24">
        <f>C62+C224</f>
        <v>10154.8621126347</v>
      </c>
      <c r="D225" s="24">
        <f>D62+D224</f>
        <v>31190.7290137121</v>
      </c>
      <c r="E225" s="25">
        <f>D225+C225</f>
        <v>41345.5911263468</v>
      </c>
      <c r="F225" s="3"/>
      <c r="G225" s="4"/>
      <c r="H225" s="4"/>
      <c r="I225" s="4"/>
    </row>
  </sheetData>
  <pageMargins left="0.787402" right="0.787402" top="0.984252" bottom="0.984252" header="0.492126" footer="0.492126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